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5" activeTab="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<sst xmlns="http://schemas.openxmlformats.org/spreadsheetml/2006/main" count="641" uniqueCount="304">
  <si>
    <t>附件2</t>
  </si>
  <si>
    <t>2019年部门综合预算公开报表</t>
  </si>
  <si>
    <t xml:space="preserve">                  部门名称：佳县统计局    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</si>
  <si>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</si>
  <si>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</si>
  <si>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</si>
  <si>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</si>
  <si>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</si>
  <si>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</si>
  <si>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</si>
  <si>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</si>
  <si>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</si>
  <si>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</si>
  <si>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</si>
  <si>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</si>
  <si>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</si>
  <si>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</si>
  <si>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</si>
  <si>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</si>
  <si>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</si>
  <si>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</si>
  <si>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</si>
  <si>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</si>
  <si>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</si>
  <si>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</si>
  <si>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</si>
  <si>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</si>
  <si>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</si>
  <si>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</si>
  <si>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</si>
  <si>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</si>
  <si>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</si>
  <si>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</si>
  <si>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</si>
  <si>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</si>
  <si>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</si>
  <si>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2019年部门预算收支总表</t>
  </si>
  <si>
    <t>编制单位：</t>
  </si>
  <si>
    <t>佳县统计局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</si>
  <si>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</si>
  <si>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</si>
  <si>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</si>
  <si>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</si>
  <si>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</si>
  <si>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</si>
  <si>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</si>
  <si>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</si>
  <si>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</si>
  <si>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</si>
  <si>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</si>
  <si>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</si>
  <si>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</si>
  <si>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</si>
  <si>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</si>
  <si>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</si>
  <si>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</si>
  <si>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</si>
  <si>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</si>
  <si>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</si>
  <si>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</si>
  <si>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</si>
  <si>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</si>
  <si>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</si>
  <si>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</si>
  <si>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</si>
  <si>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</si>
  <si>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</si>
  <si>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</si>
  <si>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</si>
  <si>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</si>
  <si>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</si>
  <si>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</si>
  <si>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</si>
  <si>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</si>
  <si>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</si>
  <si>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</si>
  <si>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</si>
  <si>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</si>
  <si>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</si>
  <si>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</si>
  <si>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</si>
  <si>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</si>
  <si>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</si>
  <si>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</si>
  <si>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</si>
  <si>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</si>
  <si>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</si>
  <si>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</si>
  <si>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</si>
  <si>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</si>
  <si>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</si>
  <si>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</si>
  <si>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</si>
  <si>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</si>
  <si>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</si>
  <si>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</si>
  <si>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</si>
  <si>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</si>
  <si>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</si>
  <si>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</si>
  <si>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</si>
  <si>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</si>
  <si>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</si>
  <si>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</si>
  <si>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</si>
  <si>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</si>
  <si>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</si>
  <si>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</si>
  <si>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</si>
  <si>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</si>
  <si>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</si>
  <si>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</si>
  <si>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</si>
  <si>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</si>
  <si>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</si>
  <si>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</si>
  <si>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</si>
  <si>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</si>
  <si>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</si>
  <si>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</si>
  <si>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</si>
  <si>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</si>
  <si>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</si>
  <si>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</si>
  <si>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</si>
  <si>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</si>
  <si>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</si>
  <si>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410</t>
  </si>
  <si>
    <t>410001</t>
  </si>
  <si>
    <t>410002</t>
  </si>
  <si>
    <t>佳县社会经济调查队</t>
  </si>
  <si>
    <t>410003</t>
  </si>
  <si>
    <t>佳县普查中心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</si>
  <si>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</si>
  <si>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</si>
  <si>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</si>
  <si>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</si>
  <si>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</si>
  <si>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</si>
  <si>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</si>
  <si>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</si>
  <si>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</si>
  <si>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</si>
  <si>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</si>
  <si>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</si>
  <si>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</si>
  <si>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</si>
  <si>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</si>
  <si>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</si>
  <si>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</si>
  <si>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</si>
  <si>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</si>
  <si>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</si>
  <si>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</si>
  <si>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</si>
  <si>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</si>
  <si>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</si>
  <si>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</si>
  <si>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</si>
  <si>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</si>
  <si>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05</t>
  </si>
  <si>
    <t>01</t>
  </si>
  <si>
    <t>行政运行</t>
  </si>
  <si>
    <t>07</t>
  </si>
  <si>
    <t>专项普查活动</t>
  </si>
  <si>
    <t>50</t>
  </si>
  <si>
    <t>事业运行</t>
  </si>
  <si>
    <t>08</t>
  </si>
  <si>
    <t>统计抽样调查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</si>
  <si>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</si>
  <si>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</si>
  <si>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</si>
  <si>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</si>
  <si>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</si>
  <si>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157.33</t>
  </si>
  <si>
    <t>02</t>
  </si>
  <si>
    <t>津贴补贴</t>
  </si>
  <si>
    <t>127.82</t>
  </si>
  <si>
    <t>03</t>
  </si>
  <si>
    <t>奖金</t>
  </si>
  <si>
    <t>9.27</t>
  </si>
  <si>
    <t>04</t>
  </si>
  <si>
    <t>社会保障缴费</t>
  </si>
  <si>
    <t>绩效工资</t>
  </si>
  <si>
    <t>机关事业单位基本养老保险缴费</t>
  </si>
  <si>
    <t>09</t>
  </si>
  <si>
    <t>职业年金缴费</t>
  </si>
  <si>
    <t>住房公积金</t>
  </si>
  <si>
    <t>其他工资福利支出</t>
  </si>
  <si>
    <t>5.49</t>
  </si>
  <si>
    <t>商品和服务支出</t>
  </si>
  <si>
    <t>办公费</t>
  </si>
  <si>
    <t>6</t>
  </si>
  <si>
    <t>印刷费</t>
  </si>
  <si>
    <t>4.7</t>
  </si>
  <si>
    <t>咨询费</t>
  </si>
  <si>
    <t>手续费</t>
  </si>
  <si>
    <t>水费</t>
  </si>
  <si>
    <t>06</t>
  </si>
  <si>
    <t>电费</t>
  </si>
  <si>
    <t>邮电费</t>
  </si>
  <si>
    <t>取暖费</t>
  </si>
  <si>
    <t>11</t>
  </si>
  <si>
    <t>差旅费</t>
  </si>
  <si>
    <t>3.5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</si>
  <si>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</si>
  <si>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</si>
  <si>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</si>
  <si>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</si>
  <si>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</si>
  <si>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</si>
  <si>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</si>
  <si>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</si>
  <si>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</si>
  <si>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</si>
  <si>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</t>
  </si>
  <si>
    <t>17</t>
  </si>
  <si>
    <t>公务接待费</t>
  </si>
  <si>
    <t>0.5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</si>
  <si>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</si>
  <si>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</si>
  <si>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</si>
  <si>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</si>
  <si>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</si>
  <si>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</si>
  <si>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</si>
  <si>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</si>
  <si>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</si>
  <si>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</si>
  <si>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7.21</t>
  </si>
  <si>
    <t>99</t>
  </si>
  <si>
    <t>其他商品和服务支出</t>
  </si>
  <si>
    <t>拔付乡镇两员补助25万元，记账户补贴15万元，宣传费4万元</t>
  </si>
  <si>
    <t>对个人和家庭的补助</t>
  </si>
  <si>
    <t>离休费</t>
  </si>
  <si>
    <t>退休费</t>
  </si>
  <si>
    <t>抚恤金</t>
  </si>
  <si>
    <t>生活补助</t>
  </si>
  <si>
    <t>0.42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</si>
  <si>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</si>
  <si>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</si>
  <si>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</si>
  <si>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</si>
  <si>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</si>
  <si>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</si>
  <si>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</si>
  <si>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</si>
  <si>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</si>
  <si>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</si>
  <si>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</si>
  <si>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</si>
  <si>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</si>
  <si>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</si>
  <si>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2010501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</si>
  <si>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</si>
  <si>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</si>
  <si>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</si>
  <si>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</si>
  <si>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</si>
  <si>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</si>
  <si>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</si>
  <si>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</si>
  <si>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</si>
  <si>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</si>
  <si>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</si>
  <si>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</si>
  <si>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</si>
  <si>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</si>
  <si>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</si>
  <si>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</si>
  <si>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</si>
  <si>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</si>
  <si>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</si>
  <si>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</si>
  <si>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</si>
  <si>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</si>
  <si>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</si>
  <si>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</si>
  <si>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</si>
  <si>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</si>
  <si>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</si>
  <si>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</si>
  <si>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</si>
  <si>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</si>
  <si>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</si>
  <si>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</si>
  <si>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</si>
  <si>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</si>
  <si>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</si>
  <si>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</si>
  <si>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</si>
  <si>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</si>
  <si>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</si>
  <si>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</si>
  <si>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</si>
  <si>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</si>
  <si>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</si>
  <si>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</si>
  <si>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</si>
  <si>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</si>
  <si>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普查用PAD</t>
  </si>
  <si>
    <t>华为荣耀畅玩2</t>
  </si>
  <si>
    <t>电脑等</t>
  </si>
  <si>
    <t xml:space="preserve">                  部门主要负责人： 徐曙光         审签情况：已审签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</si>
</sst>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34" fillId="17" borderId="6" applyNumberFormat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33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48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177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177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Alignment="1">
      <alignment vertical="center"/>
    </xf>
    <xf numFmtId="176" fontId="1" fillId="0" borderId="10" xfId="48" applyNumberFormat="1" applyFont="1" applyFill="1" applyBorder="1" applyAlignment="1">
      <alignment horizontal="center" vertical="center" wrapText="1"/>
      <protection/>
    </xf>
    <xf numFmtId="0" fontId="1" fillId="0" borderId="10" xfId="48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176" fontId="4" fillId="24" borderId="10" xfId="0" applyNumberFormat="1" applyFont="1" applyFill="1" applyBorder="1" applyAlignment="1">
      <alignment horizontal="center" vertical="center"/>
    </xf>
    <xf numFmtId="176" fontId="1" fillId="24" borderId="10" xfId="48" applyNumberFormat="1" applyFont="1" applyFill="1" applyBorder="1" applyAlignment="1">
      <alignment horizontal="center" vertical="center" wrapText="1"/>
      <protection/>
    </xf>
    <xf numFmtId="176" fontId="1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Fill="1" applyAlignment="1">
      <alignment horizontal="left" vertical="center"/>
      <protection/>
    </xf>
    <xf numFmtId="0" fontId="4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right" vertical="center" wrapText="1"/>
      <protection/>
    </xf>
    <xf numFmtId="176" fontId="5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0" fontId="1" fillId="0" borderId="10" xfId="48" applyNumberFormat="1" applyFont="1" applyFill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1" fillId="0" borderId="0" xfId="48" applyFont="1" applyFill="1" applyAlignment="1">
      <alignment horizontal="left" vertical="center"/>
      <protection/>
    </xf>
    <xf numFmtId="0" fontId="12" fillId="0" borderId="0" xfId="48" applyFont="1" applyFill="1" applyAlignment="1">
      <alignment horizontal="right" vertical="center"/>
      <protection/>
    </xf>
    <xf numFmtId="0" fontId="4" fillId="0" borderId="0" xfId="48" applyFont="1" applyFill="1" applyBorder="1" applyAlignment="1">
      <alignment horizontal="right" vertical="center"/>
      <protection/>
    </xf>
    <xf numFmtId="0" fontId="1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176" fontId="4" fillId="0" borderId="10" xfId="48" applyNumberFormat="1" applyFont="1" applyFill="1" applyBorder="1" applyAlignment="1" quotePrefix="1">
      <alignment horizontal="left" vertical="center" wrapText="1"/>
      <protection/>
    </xf>
    <xf numFmtId="176" fontId="5" fillId="0" borderId="10" xfId="48" applyNumberFormat="1" applyFont="1" applyFill="1" applyBorder="1" applyAlignment="1" quotePrefix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8" fillId="0" borderId="0" xfId="48" applyFont="1" applyFill="1" applyAlignment="1">
      <alignment horizontal="center" vertical="center"/>
      <protection/>
    </xf>
    <xf numFmtId="0" fontId="12" fillId="0" borderId="0" xfId="48" applyFont="1" applyFill="1" applyBorder="1" applyAlignment="1">
      <alignment horizontal="right" vertical="center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5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176" fontId="4" fillId="0" borderId="10" xfId="48" applyNumberFormat="1" applyFont="1" applyFill="1" applyBorder="1" applyAlignment="1" quotePrefix="1">
      <alignment horizontal="center" vertical="center"/>
      <protection/>
    </xf>
    <xf numFmtId="176" fontId="4" fillId="0" borderId="10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2" xfId="0" applyNumberFormat="1" applyFont="1" applyFill="1" applyBorder="1" applyAlignment="1">
      <alignment horizontal="left" vertical="center"/>
    </xf>
    <xf numFmtId="0" fontId="5" fillId="24" borderId="1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SheetLayoutView="100" workbookViewId="0" topLeftCell="A1">
      <selection activeCell="A8" sqref="A8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14" t="s">
        <v>0</v>
      </c>
    </row>
    <row r="2" ht="135.75" customHeight="1">
      <c r="A2" s="115" t="s">
        <v>1</v>
      </c>
    </row>
    <row r="3" ht="45.75" customHeight="1">
      <c r="A3" s="116"/>
    </row>
    <row r="4" ht="45.75" customHeight="1">
      <c r="A4" s="117"/>
    </row>
    <row r="5" ht="60" customHeight="1">
      <c r="A5" s="118" t="s">
        <v>2</v>
      </c>
    </row>
    <row r="6" ht="60" customHeight="1">
      <c r="A6" s="118" t="s">
        <v>303</v>
      </c>
    </row>
    <row r="7" ht="45.75" customHeight="1">
      <c r="A7" s="119"/>
    </row>
    <row r="8" ht="45.75" customHeight="1">
      <c r="A8" s="119"/>
    </row>
    <row r="9" ht="45.75" customHeight="1">
      <c r="A9" s="119"/>
    </row>
    <row r="10" ht="45.75" customHeight="1">
      <c r="A10" s="119"/>
    </row>
    <row r="11" ht="45.75" customHeight="1">
      <c r="A11" s="119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13888888888889" right="0.7513888888888889" top="0.6097222222222223" bottom="1" header="0.5118055555555555" footer="0.5118055555555555"/>
  <pageSetup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52"/>
  <sheetViews>
    <sheetView workbookViewId="0" topLeftCell="A1">
      <selection activeCell="A2" sqref="A1:A16384"/>
    </sheetView>
  </sheetViews>
  <sheetFormatPr defaultColWidth="9.00390625" defaultRowHeight="14.25"/>
  <cols>
    <col min="1" max="1" width="12.125" style="0" customWidth="1"/>
    <col min="2" max="3" width="5.25390625" style="0" customWidth="1"/>
    <col min="4" max="4" width="27.625" style="0" customWidth="1"/>
    <col min="5" max="5" width="14.00390625" style="0" customWidth="1"/>
    <col min="6" max="6" width="35.75390625" style="0" customWidth="1"/>
  </cols>
  <sheetData>
    <row r="1" spans="2:6" ht="20.25">
      <c r="B1" s="145" t="s">
        <v>254</v>
      </c>
      <c r="C1" s="145"/>
      <c r="D1" s="145"/>
      <c r="E1" s="145"/>
      <c r="F1" s="145"/>
    </row>
    <row r="2" spans="2:6" ht="14.25">
      <c r="B2" s="45" t="s">
        <v>37</v>
      </c>
      <c r="C2" s="45"/>
      <c r="D2" s="45" t="s">
        <v>38</v>
      </c>
      <c r="E2" s="45"/>
      <c r="F2" s="46" t="s">
        <v>39</v>
      </c>
    </row>
    <row r="3" spans="2:6" ht="14.25">
      <c r="B3" s="149" t="s">
        <v>147</v>
      </c>
      <c r="C3" s="149"/>
      <c r="D3" s="48" t="s">
        <v>148</v>
      </c>
      <c r="E3" s="163" t="s">
        <v>150</v>
      </c>
      <c r="F3" s="150" t="s">
        <v>155</v>
      </c>
    </row>
    <row r="4" spans="2:6" ht="14.25">
      <c r="B4" s="47" t="s">
        <v>156</v>
      </c>
      <c r="C4" s="47" t="s">
        <v>157</v>
      </c>
      <c r="D4" s="48"/>
      <c r="E4" s="164"/>
      <c r="F4" s="150"/>
    </row>
    <row r="5" spans="2:6" ht="14.25">
      <c r="B5" s="160" t="s">
        <v>255</v>
      </c>
      <c r="C5" s="161"/>
      <c r="D5" s="162"/>
      <c r="E5" s="50">
        <v>323.24</v>
      </c>
      <c r="F5" s="49"/>
    </row>
    <row r="6" spans="2:6" ht="14.25">
      <c r="B6" s="48">
        <v>301</v>
      </c>
      <c r="C6" s="155" t="s">
        <v>172</v>
      </c>
      <c r="D6" s="155"/>
      <c r="E6" s="50">
        <v>299.90999999999997</v>
      </c>
      <c r="F6" s="51"/>
    </row>
    <row r="7" spans="2:6" ht="14.25">
      <c r="B7" s="48"/>
      <c r="C7" s="48" t="s">
        <v>161</v>
      </c>
      <c r="D7" s="48" t="s">
        <v>173</v>
      </c>
      <c r="E7" s="52" t="s">
        <v>174</v>
      </c>
      <c r="F7" s="51"/>
    </row>
    <row r="8" spans="2:6" ht="14.25">
      <c r="B8" s="48"/>
      <c r="C8" s="48" t="s">
        <v>175</v>
      </c>
      <c r="D8" s="48" t="s">
        <v>176</v>
      </c>
      <c r="E8" s="52" t="s">
        <v>177</v>
      </c>
      <c r="F8" s="51"/>
    </row>
    <row r="9" spans="2:6" ht="14.25">
      <c r="B9" s="48"/>
      <c r="C9" s="48" t="s">
        <v>178</v>
      </c>
      <c r="D9" s="48" t="s">
        <v>179</v>
      </c>
      <c r="E9" s="52" t="s">
        <v>180</v>
      </c>
      <c r="F9" s="51"/>
    </row>
    <row r="10" spans="2:6" ht="14.25">
      <c r="B10" s="48"/>
      <c r="C10" s="48" t="s">
        <v>181</v>
      </c>
      <c r="D10" s="48" t="s">
        <v>182</v>
      </c>
      <c r="E10" s="52"/>
      <c r="F10" s="51"/>
    </row>
    <row r="11" spans="2:6" ht="14.25">
      <c r="B11" s="48"/>
      <c r="C11" s="48" t="s">
        <v>163</v>
      </c>
      <c r="D11" s="48" t="s">
        <v>183</v>
      </c>
      <c r="E11" s="52"/>
      <c r="F11" s="51"/>
    </row>
    <row r="12" spans="2:6" ht="14.25">
      <c r="B12" s="48"/>
      <c r="C12" s="51" t="s">
        <v>167</v>
      </c>
      <c r="D12" s="48" t="s">
        <v>184</v>
      </c>
      <c r="E12" s="52"/>
      <c r="F12" s="51"/>
    </row>
    <row r="13" spans="2:6" ht="14.25">
      <c r="B13" s="48"/>
      <c r="C13" s="51" t="s">
        <v>185</v>
      </c>
      <c r="D13" s="48" t="s">
        <v>186</v>
      </c>
      <c r="E13" s="52"/>
      <c r="F13" s="51"/>
    </row>
    <row r="14" spans="2:6" ht="14.25">
      <c r="B14" s="48"/>
      <c r="C14" s="51">
        <v>13</v>
      </c>
      <c r="D14" s="48" t="s">
        <v>187</v>
      </c>
      <c r="E14" s="52"/>
      <c r="F14" s="51"/>
    </row>
    <row r="15" spans="2:6" ht="14.25">
      <c r="B15" s="48"/>
      <c r="C15" s="48" t="s">
        <v>230</v>
      </c>
      <c r="D15" s="48" t="s">
        <v>188</v>
      </c>
      <c r="E15" s="52" t="s">
        <v>189</v>
      </c>
      <c r="F15" s="51"/>
    </row>
    <row r="16" spans="2:6" ht="14.25">
      <c r="B16" s="48">
        <v>302</v>
      </c>
      <c r="C16" s="155" t="s">
        <v>190</v>
      </c>
      <c r="D16" s="155"/>
      <c r="E16" s="53">
        <v>22.91</v>
      </c>
      <c r="F16" s="51"/>
    </row>
    <row r="17" spans="2:6" ht="14.25">
      <c r="B17" s="48"/>
      <c r="C17" s="48" t="s">
        <v>161</v>
      </c>
      <c r="D17" s="48" t="s">
        <v>191</v>
      </c>
      <c r="E17" s="49" t="s">
        <v>192</v>
      </c>
      <c r="F17" s="51"/>
    </row>
    <row r="18" spans="2:6" ht="14.25">
      <c r="B18" s="48"/>
      <c r="C18" s="48" t="s">
        <v>175</v>
      </c>
      <c r="D18" s="48" t="s">
        <v>193</v>
      </c>
      <c r="E18" s="49" t="s">
        <v>194</v>
      </c>
      <c r="F18" s="51"/>
    </row>
    <row r="19" spans="2:6" ht="14.25">
      <c r="B19" s="48"/>
      <c r="C19" s="48" t="s">
        <v>178</v>
      </c>
      <c r="D19" s="48" t="s">
        <v>195</v>
      </c>
      <c r="E19" s="49"/>
      <c r="F19" s="51"/>
    </row>
    <row r="20" spans="2:6" ht="14.25">
      <c r="B20" s="48"/>
      <c r="C20" s="48" t="s">
        <v>181</v>
      </c>
      <c r="D20" s="48" t="s">
        <v>196</v>
      </c>
      <c r="E20" s="49"/>
      <c r="F20" s="51"/>
    </row>
    <row r="21" spans="2:6" ht="14.25">
      <c r="B21" s="48"/>
      <c r="C21" s="48" t="s">
        <v>160</v>
      </c>
      <c r="D21" s="48" t="s">
        <v>197</v>
      </c>
      <c r="E21" s="49"/>
      <c r="F21" s="51"/>
    </row>
    <row r="22" spans="2:6" ht="14.25">
      <c r="B22" s="48"/>
      <c r="C22" s="48" t="s">
        <v>198</v>
      </c>
      <c r="D22" s="48" t="s">
        <v>199</v>
      </c>
      <c r="E22" s="49"/>
      <c r="F22" s="51"/>
    </row>
    <row r="23" spans="2:6" ht="14.25">
      <c r="B23" s="48"/>
      <c r="C23" s="48" t="s">
        <v>163</v>
      </c>
      <c r="D23" s="48" t="s">
        <v>200</v>
      </c>
      <c r="E23" s="49"/>
      <c r="F23" s="51"/>
    </row>
    <row r="24" spans="2:6" ht="14.25">
      <c r="B24" s="48"/>
      <c r="C24" s="48" t="s">
        <v>167</v>
      </c>
      <c r="D24" s="48" t="s">
        <v>201</v>
      </c>
      <c r="E24" s="49"/>
      <c r="F24" s="51"/>
    </row>
    <row r="25" spans="2:6" ht="14.25">
      <c r="B25" s="48"/>
      <c r="C25" s="48" t="s">
        <v>202</v>
      </c>
      <c r="D25" s="48" t="s">
        <v>203</v>
      </c>
      <c r="E25" s="49" t="s">
        <v>204</v>
      </c>
      <c r="F25" s="51"/>
    </row>
    <row r="26" spans="2:6" ht="14.25">
      <c r="B26" s="48"/>
      <c r="C26" s="48" t="s">
        <v>205</v>
      </c>
      <c r="D26" s="48" t="s">
        <v>206</v>
      </c>
      <c r="E26" s="49"/>
      <c r="F26" s="51"/>
    </row>
    <row r="27" spans="2:6" ht="14.25">
      <c r="B27" s="48"/>
      <c r="C27" s="48" t="s">
        <v>207</v>
      </c>
      <c r="D27" s="48" t="s">
        <v>208</v>
      </c>
      <c r="E27" s="49"/>
      <c r="F27" s="51"/>
    </row>
    <row r="28" spans="2:6" ht="14.25">
      <c r="B28" s="48"/>
      <c r="C28" s="48" t="s">
        <v>209</v>
      </c>
      <c r="D28" s="48" t="s">
        <v>210</v>
      </c>
      <c r="E28" s="49"/>
      <c r="F28" s="51"/>
    </row>
    <row r="29" spans="2:6" ht="14.25">
      <c r="B29" s="48"/>
      <c r="C29" s="48" t="s">
        <v>211</v>
      </c>
      <c r="D29" s="48" t="s">
        <v>212</v>
      </c>
      <c r="E29" s="49"/>
      <c r="F29" s="51"/>
    </row>
    <row r="30" spans="2:6" ht="14.25">
      <c r="B30" s="48"/>
      <c r="C30" s="48" t="s">
        <v>213</v>
      </c>
      <c r="D30" s="48" t="s">
        <v>214</v>
      </c>
      <c r="E30" s="49" t="s">
        <v>215</v>
      </c>
      <c r="F30" s="51"/>
    </row>
    <row r="31" spans="2:6" ht="14.25">
      <c r="B31" s="48"/>
      <c r="C31" s="48" t="s">
        <v>216</v>
      </c>
      <c r="D31" s="48" t="s">
        <v>217</v>
      </c>
      <c r="E31" s="49" t="s">
        <v>218</v>
      </c>
      <c r="F31" s="51"/>
    </row>
    <row r="32" spans="2:6" ht="14.25">
      <c r="B32" s="48"/>
      <c r="C32" s="48" t="s">
        <v>219</v>
      </c>
      <c r="D32" s="48" t="s">
        <v>220</v>
      </c>
      <c r="E32" s="49"/>
      <c r="F32" s="51"/>
    </row>
    <row r="33" spans="2:6" ht="14.25">
      <c r="B33" s="48"/>
      <c r="C33" s="48" t="s">
        <v>221</v>
      </c>
      <c r="D33" s="48" t="s">
        <v>222</v>
      </c>
      <c r="E33" s="47"/>
      <c r="F33" s="51"/>
    </row>
    <row r="34" spans="2:6" ht="14.25">
      <c r="B34" s="48"/>
      <c r="C34" s="48" t="s">
        <v>223</v>
      </c>
      <c r="D34" s="48" t="s">
        <v>224</v>
      </c>
      <c r="E34" s="49"/>
      <c r="F34" s="51"/>
    </row>
    <row r="35" spans="2:6" ht="14.25">
      <c r="B35" s="48"/>
      <c r="C35" s="48" t="s">
        <v>225</v>
      </c>
      <c r="D35" s="48" t="s">
        <v>226</v>
      </c>
      <c r="E35" s="49"/>
      <c r="F35" s="51"/>
    </row>
    <row r="36" spans="2:6" ht="14.25">
      <c r="B36" s="48"/>
      <c r="C36" s="48" t="s">
        <v>227</v>
      </c>
      <c r="D36" s="48" t="s">
        <v>228</v>
      </c>
      <c r="E36" s="49" t="s">
        <v>229</v>
      </c>
      <c r="F36" s="51"/>
    </row>
    <row r="37" spans="2:6" ht="14.25">
      <c r="B37" s="48"/>
      <c r="C37" s="48" t="s">
        <v>230</v>
      </c>
      <c r="D37" s="48" t="s">
        <v>231</v>
      </c>
      <c r="E37" s="49"/>
      <c r="F37" s="51"/>
    </row>
    <row r="38" spans="2:6" ht="14.25">
      <c r="B38" s="48">
        <v>303</v>
      </c>
      <c r="C38" s="155" t="s">
        <v>233</v>
      </c>
      <c r="D38" s="155"/>
      <c r="E38" s="53">
        <v>0.42</v>
      </c>
      <c r="F38" s="51"/>
    </row>
    <row r="39" spans="2:6" ht="14.25">
      <c r="B39" s="48"/>
      <c r="C39" s="48" t="s">
        <v>161</v>
      </c>
      <c r="D39" s="48" t="s">
        <v>234</v>
      </c>
      <c r="E39" s="49"/>
      <c r="F39" s="51"/>
    </row>
    <row r="40" spans="2:6" ht="14.25">
      <c r="B40" s="48"/>
      <c r="C40" s="48" t="s">
        <v>175</v>
      </c>
      <c r="D40" s="48" t="s">
        <v>235</v>
      </c>
      <c r="E40" s="49"/>
      <c r="F40" s="51"/>
    </row>
    <row r="41" spans="2:6" ht="14.25">
      <c r="B41" s="48"/>
      <c r="C41" s="48" t="s">
        <v>181</v>
      </c>
      <c r="D41" s="48" t="s">
        <v>236</v>
      </c>
      <c r="E41" s="49"/>
      <c r="F41" s="51"/>
    </row>
    <row r="42" spans="2:6" ht="14.25">
      <c r="B42" s="48"/>
      <c r="C42" s="48" t="s">
        <v>160</v>
      </c>
      <c r="D42" s="48" t="s">
        <v>237</v>
      </c>
      <c r="E42" s="49" t="s">
        <v>238</v>
      </c>
      <c r="F42" s="51"/>
    </row>
    <row r="43" spans="2:6" ht="14.25">
      <c r="B43" s="48"/>
      <c r="C43" s="48" t="s">
        <v>230</v>
      </c>
      <c r="D43" s="48" t="s">
        <v>239</v>
      </c>
      <c r="E43" s="49"/>
      <c r="F43" s="51"/>
    </row>
    <row r="44" spans="2:6" ht="14.25">
      <c r="B44" s="48">
        <v>310</v>
      </c>
      <c r="C44" s="156" t="s">
        <v>240</v>
      </c>
      <c r="D44" s="156"/>
      <c r="E44" s="54">
        <v>0</v>
      </c>
      <c r="F44" s="51"/>
    </row>
    <row r="45" spans="2:6" ht="14.25">
      <c r="B45" s="48"/>
      <c r="C45" s="55" t="s">
        <v>161</v>
      </c>
      <c r="D45" s="55" t="s">
        <v>241</v>
      </c>
      <c r="E45" s="56"/>
      <c r="F45" s="51"/>
    </row>
    <row r="46" spans="2:6" ht="14.25">
      <c r="B46" s="48"/>
      <c r="C46" s="55" t="s">
        <v>175</v>
      </c>
      <c r="D46" s="55" t="s">
        <v>242</v>
      </c>
      <c r="E46" s="56"/>
      <c r="F46" s="51"/>
    </row>
    <row r="47" spans="2:6" ht="14.25">
      <c r="B47" s="48"/>
      <c r="C47" s="55" t="s">
        <v>160</v>
      </c>
      <c r="D47" s="55" t="s">
        <v>243</v>
      </c>
      <c r="E47" s="56"/>
      <c r="F47" s="51"/>
    </row>
    <row r="48" spans="2:6" ht="14.25">
      <c r="B48" s="48"/>
      <c r="C48" s="55" t="s">
        <v>198</v>
      </c>
      <c r="D48" s="55" t="s">
        <v>244</v>
      </c>
      <c r="E48" s="56"/>
      <c r="F48" s="51"/>
    </row>
    <row r="49" spans="2:6" ht="14.25">
      <c r="B49" s="48"/>
      <c r="C49" s="55" t="s">
        <v>163</v>
      </c>
      <c r="D49" s="55" t="s">
        <v>245</v>
      </c>
      <c r="E49" s="56"/>
      <c r="F49" s="51"/>
    </row>
    <row r="50" spans="2:6" ht="14.25">
      <c r="B50" s="48"/>
      <c r="C50" s="57">
        <v>99</v>
      </c>
      <c r="D50" s="55" t="s">
        <v>256</v>
      </c>
      <c r="E50" s="56"/>
      <c r="F50" s="51"/>
    </row>
    <row r="51" spans="2:6" ht="14.25">
      <c r="B51" s="48">
        <v>307</v>
      </c>
      <c r="C51" s="157" t="s">
        <v>246</v>
      </c>
      <c r="D51" s="158"/>
      <c r="E51" s="58">
        <v>0</v>
      </c>
      <c r="F51" s="59"/>
    </row>
    <row r="52" spans="2:6" ht="14.25">
      <c r="B52" s="60"/>
      <c r="C52" s="55" t="s">
        <v>161</v>
      </c>
      <c r="D52" s="55" t="s">
        <v>247</v>
      </c>
      <c r="E52" s="61"/>
      <c r="F52" s="62"/>
    </row>
  </sheetData>
  <sheetProtection/>
  <mergeCells count="10">
    <mergeCell ref="C16:D16"/>
    <mergeCell ref="C38:D38"/>
    <mergeCell ref="C44:D44"/>
    <mergeCell ref="C51:D51"/>
    <mergeCell ref="B1:F1"/>
    <mergeCell ref="B3:C3"/>
    <mergeCell ref="B5:D5"/>
    <mergeCell ref="C6:D6"/>
    <mergeCell ref="E3:E4"/>
    <mergeCell ref="F3:F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="68" zoomScaleNormal="68" workbookViewId="0" topLeftCell="A1">
      <selection activeCell="I7" sqref="I7:I9"/>
    </sheetView>
  </sheetViews>
  <sheetFormatPr defaultColWidth="6.875" defaultRowHeight="12.75" customHeight="1"/>
  <cols>
    <col min="1" max="1" width="9.25390625" style="16" customWidth="1"/>
    <col min="2" max="2" width="29.875" style="16" customWidth="1"/>
    <col min="3" max="7" width="12.25390625" style="16" customWidth="1"/>
    <col min="8" max="8" width="15.125" style="16" customWidth="1"/>
    <col min="9" max="9" width="20.75390625" style="16" customWidth="1"/>
    <col min="10" max="16384" width="6.875" style="16" customWidth="1"/>
  </cols>
  <sheetData>
    <row r="1" spans="1:8" ht="28.5" customHeight="1">
      <c r="A1" s="159" t="s">
        <v>257</v>
      </c>
      <c r="B1" s="159"/>
      <c r="C1" s="159"/>
      <c r="D1" s="159"/>
      <c r="E1" s="159"/>
      <c r="F1" s="159"/>
      <c r="G1" s="159"/>
      <c r="H1" s="159"/>
    </row>
    <row r="2" spans="1:9" ht="22.5" customHeight="1">
      <c r="A2" s="34" t="s">
        <v>37</v>
      </c>
      <c r="B2" s="34"/>
      <c r="C2" s="34"/>
      <c r="D2" s="34"/>
      <c r="E2" s="34"/>
      <c r="F2" s="34"/>
      <c r="G2" s="34"/>
      <c r="H2" s="35"/>
      <c r="I2" s="34" t="s">
        <v>39</v>
      </c>
    </row>
    <row r="3" spans="1:9" ht="30" customHeight="1">
      <c r="A3" s="166" t="s">
        <v>113</v>
      </c>
      <c r="B3" s="166" t="s">
        <v>114</v>
      </c>
      <c r="C3" s="165" t="s">
        <v>258</v>
      </c>
      <c r="D3" s="165"/>
      <c r="E3" s="165"/>
      <c r="F3" s="165"/>
      <c r="G3" s="165"/>
      <c r="H3" s="165"/>
      <c r="I3" s="167" t="s">
        <v>259</v>
      </c>
    </row>
    <row r="4" spans="1:9" ht="34.5" customHeight="1">
      <c r="A4" s="166"/>
      <c r="B4" s="166"/>
      <c r="C4" s="165" t="s">
        <v>137</v>
      </c>
      <c r="D4" s="165" t="s">
        <v>206</v>
      </c>
      <c r="E4" s="165" t="s">
        <v>217</v>
      </c>
      <c r="F4" s="165" t="s">
        <v>260</v>
      </c>
      <c r="G4" s="165"/>
      <c r="H4" s="165"/>
      <c r="I4" s="168"/>
    </row>
    <row r="5" spans="1:9" ht="36" customHeight="1">
      <c r="A5" s="166"/>
      <c r="B5" s="166"/>
      <c r="C5" s="165"/>
      <c r="D5" s="165"/>
      <c r="E5" s="165"/>
      <c r="F5" s="36" t="s">
        <v>137</v>
      </c>
      <c r="G5" s="36" t="s">
        <v>261</v>
      </c>
      <c r="H5" s="36" t="s">
        <v>226</v>
      </c>
      <c r="I5" s="169"/>
    </row>
    <row r="6" spans="1:9" ht="40.5" customHeight="1">
      <c r="A6" s="37" t="s">
        <v>126</v>
      </c>
      <c r="B6" s="37" t="s">
        <v>126</v>
      </c>
      <c r="C6" s="38">
        <v>2</v>
      </c>
      <c r="D6" s="38">
        <v>3</v>
      </c>
      <c r="E6" s="38">
        <v>4</v>
      </c>
      <c r="F6" s="37">
        <v>5</v>
      </c>
      <c r="G6" s="37">
        <v>6</v>
      </c>
      <c r="H6" s="37">
        <v>7</v>
      </c>
      <c r="I6" s="43"/>
    </row>
    <row r="7" spans="1:9" ht="23.25" customHeight="1">
      <c r="A7" s="37"/>
      <c r="B7" s="37" t="s">
        <v>116</v>
      </c>
      <c r="C7" s="38">
        <v>0.5</v>
      </c>
      <c r="D7" s="38"/>
      <c r="E7" s="38">
        <v>0.5</v>
      </c>
      <c r="F7" s="37"/>
      <c r="G7" s="37"/>
      <c r="H7" s="37"/>
      <c r="I7" s="44">
        <v>2</v>
      </c>
    </row>
    <row r="8" spans="1:9" ht="23.25" customHeight="1">
      <c r="A8" s="39" t="s">
        <v>128</v>
      </c>
      <c r="B8" s="39" t="s">
        <v>38</v>
      </c>
      <c r="C8" s="40">
        <v>0.5</v>
      </c>
      <c r="D8" s="40"/>
      <c r="E8" s="40">
        <v>0.5</v>
      </c>
      <c r="F8" s="40"/>
      <c r="G8" s="40"/>
      <c r="H8" s="40"/>
      <c r="I8" s="44">
        <v>1</v>
      </c>
    </row>
    <row r="9" spans="1:9" ht="23.25" customHeight="1">
      <c r="A9" s="39" t="s">
        <v>129</v>
      </c>
      <c r="B9" s="39" t="s">
        <v>130</v>
      </c>
      <c r="C9" s="41"/>
      <c r="D9" s="41"/>
      <c r="E9" s="41"/>
      <c r="F9" s="41"/>
      <c r="G9" s="41"/>
      <c r="H9" s="41"/>
      <c r="I9" s="44">
        <v>1</v>
      </c>
    </row>
    <row r="10" spans="1:9" ht="23.25" customHeight="1">
      <c r="A10" s="39" t="s">
        <v>131</v>
      </c>
      <c r="B10" s="39" t="s">
        <v>132</v>
      </c>
      <c r="C10" s="39"/>
      <c r="D10" s="39"/>
      <c r="E10" s="39"/>
      <c r="F10" s="39"/>
      <c r="G10" s="39"/>
      <c r="H10" s="39"/>
      <c r="I10" s="43"/>
    </row>
    <row r="11" spans="1:9" ht="12.75" customHeight="1">
      <c r="A11" s="42"/>
      <c r="B11" s="42"/>
      <c r="C11" s="42"/>
      <c r="D11" s="42"/>
      <c r="E11" s="42"/>
      <c r="F11" s="42"/>
      <c r="G11" s="42"/>
      <c r="H11" s="42"/>
      <c r="I11" s="42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13888888888889" right="0.7513888888888889" top="1" bottom="1" header="0.5" footer="0.5"/>
  <pageSetup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4" sqref="G4"/>
    </sheetView>
  </sheetViews>
  <sheetFormatPr defaultColWidth="6.875" defaultRowHeight="12.75" customHeight="1"/>
  <cols>
    <col min="1" max="1" width="20.875" style="16" customWidth="1"/>
    <col min="2" max="2" width="17.50390625" style="16" customWidth="1"/>
    <col min="3" max="3" width="26.375" style="16" customWidth="1"/>
    <col min="4" max="4" width="21.50390625" style="16" customWidth="1"/>
    <col min="5" max="5" width="26.125" style="16" customWidth="1"/>
    <col min="6" max="6" width="18.125" style="16" customWidth="1"/>
    <col min="7" max="16384" width="6.875" style="16" customWidth="1"/>
  </cols>
  <sheetData>
    <row r="1" spans="1:6" ht="22.5" customHeight="1">
      <c r="A1" s="129" t="s">
        <v>262</v>
      </c>
      <c r="B1" s="129"/>
      <c r="C1" s="129"/>
      <c r="D1" s="129"/>
      <c r="E1" s="129"/>
      <c r="F1" s="129"/>
    </row>
    <row r="2" spans="1:6" ht="22.5" customHeight="1">
      <c r="A2" s="170" t="s">
        <v>37</v>
      </c>
      <c r="B2" s="170"/>
      <c r="C2" s="17"/>
      <c r="D2" s="17"/>
      <c r="E2" s="18"/>
      <c r="F2" s="19" t="s">
        <v>39</v>
      </c>
    </row>
    <row r="3" spans="1:6" ht="18.75" customHeight="1">
      <c r="A3" s="171" t="s">
        <v>263</v>
      </c>
      <c r="B3" s="171"/>
      <c r="C3" s="171" t="s">
        <v>264</v>
      </c>
      <c r="D3" s="171"/>
      <c r="E3" s="171"/>
      <c r="F3" s="171"/>
    </row>
    <row r="4" spans="1:6" ht="18.75" customHeight="1">
      <c r="A4" s="20" t="s">
        <v>42</v>
      </c>
      <c r="B4" s="20" t="s">
        <v>43</v>
      </c>
      <c r="C4" s="20" t="s">
        <v>265</v>
      </c>
      <c r="D4" s="21" t="s">
        <v>43</v>
      </c>
      <c r="E4" s="20" t="s">
        <v>266</v>
      </c>
      <c r="F4" s="20" t="s">
        <v>43</v>
      </c>
    </row>
    <row r="5" spans="1:6" ht="18.75" customHeight="1">
      <c r="A5" s="22" t="s">
        <v>267</v>
      </c>
      <c r="B5" s="23">
        <v>0</v>
      </c>
      <c r="C5" s="24" t="s">
        <v>268</v>
      </c>
      <c r="D5" s="25">
        <v>0</v>
      </c>
      <c r="E5" s="26" t="s">
        <v>269</v>
      </c>
      <c r="F5" s="25">
        <v>0</v>
      </c>
    </row>
    <row r="6" spans="1:6" ht="18.75" customHeight="1">
      <c r="A6" s="22"/>
      <c r="B6" s="23"/>
      <c r="C6" s="24" t="s">
        <v>270</v>
      </c>
      <c r="D6" s="25">
        <v>0</v>
      </c>
      <c r="E6" s="24" t="s">
        <v>77</v>
      </c>
      <c r="F6" s="25"/>
    </row>
    <row r="7" spans="1:8" ht="18.75" customHeight="1">
      <c r="A7" s="22"/>
      <c r="B7" s="23"/>
      <c r="C7" s="24" t="s">
        <v>271</v>
      </c>
      <c r="D7" s="25">
        <v>0</v>
      </c>
      <c r="E7" s="24" t="s">
        <v>79</v>
      </c>
      <c r="F7" s="25"/>
      <c r="H7" s="27"/>
    </row>
    <row r="8" spans="1:6" ht="18.75" customHeight="1">
      <c r="A8" s="22"/>
      <c r="B8" s="23"/>
      <c r="C8" s="24" t="s">
        <v>272</v>
      </c>
      <c r="D8" s="25">
        <v>0</v>
      </c>
      <c r="E8" s="24" t="s">
        <v>81</v>
      </c>
      <c r="F8" s="25"/>
    </row>
    <row r="9" spans="1:7" ht="18.75" customHeight="1">
      <c r="A9" s="22"/>
      <c r="B9" s="23"/>
      <c r="C9" s="24" t="s">
        <v>273</v>
      </c>
      <c r="D9" s="25">
        <v>0</v>
      </c>
      <c r="E9" s="24" t="s">
        <v>89</v>
      </c>
      <c r="F9" s="25"/>
      <c r="G9" s="27"/>
    </row>
    <row r="10" spans="1:7" ht="18.75" customHeight="1">
      <c r="A10" s="22"/>
      <c r="B10" s="23"/>
      <c r="C10" s="24" t="s">
        <v>274</v>
      </c>
      <c r="D10" s="25">
        <v>0</v>
      </c>
      <c r="E10" s="24" t="s">
        <v>275</v>
      </c>
      <c r="F10" s="25">
        <v>0</v>
      </c>
      <c r="G10" s="27"/>
    </row>
    <row r="11" spans="1:7" ht="18.75" customHeight="1">
      <c r="A11" s="22"/>
      <c r="B11" s="23"/>
      <c r="C11" s="24" t="s">
        <v>276</v>
      </c>
      <c r="D11" s="25">
        <v>0</v>
      </c>
      <c r="E11" s="24" t="s">
        <v>77</v>
      </c>
      <c r="F11" s="25"/>
      <c r="G11" s="27"/>
    </row>
    <row r="12" spans="1:7" ht="18.75" customHeight="1">
      <c r="A12" s="28"/>
      <c r="B12" s="23"/>
      <c r="C12" s="24" t="s">
        <v>277</v>
      </c>
      <c r="D12" s="25">
        <v>0</v>
      </c>
      <c r="E12" s="24" t="s">
        <v>79</v>
      </c>
      <c r="F12" s="25"/>
      <c r="G12" s="27"/>
    </row>
    <row r="13" spans="1:6" ht="18.75" customHeight="1">
      <c r="A13" s="28"/>
      <c r="B13" s="23"/>
      <c r="C13" s="24" t="s">
        <v>278</v>
      </c>
      <c r="D13" s="25">
        <v>0</v>
      </c>
      <c r="E13" s="24" t="s">
        <v>81</v>
      </c>
      <c r="F13" s="25"/>
    </row>
    <row r="14" spans="1:6" ht="18.75" customHeight="1">
      <c r="A14" s="28"/>
      <c r="B14" s="23"/>
      <c r="C14" s="24" t="s">
        <v>279</v>
      </c>
      <c r="D14" s="25">
        <v>0</v>
      </c>
      <c r="E14" s="24" t="s">
        <v>280</v>
      </c>
      <c r="F14" s="25"/>
    </row>
    <row r="15" spans="1:8" ht="18.75" customHeight="1">
      <c r="A15" s="29"/>
      <c r="B15" s="30"/>
      <c r="C15" s="24" t="s">
        <v>281</v>
      </c>
      <c r="D15" s="25">
        <v>0</v>
      </c>
      <c r="E15" s="24" t="s">
        <v>282</v>
      </c>
      <c r="F15" s="25"/>
      <c r="H15" s="27"/>
    </row>
    <row r="16" spans="1:6" ht="18.75" customHeight="1">
      <c r="A16" s="31"/>
      <c r="B16" s="30"/>
      <c r="C16" s="24" t="s">
        <v>283</v>
      </c>
      <c r="D16" s="25">
        <v>0</v>
      </c>
      <c r="E16" s="24" t="s">
        <v>85</v>
      </c>
      <c r="F16" s="25"/>
    </row>
    <row r="17" spans="1:6" ht="18.75" customHeight="1">
      <c r="A17" s="31"/>
      <c r="B17" s="30"/>
      <c r="C17" s="24" t="s">
        <v>284</v>
      </c>
      <c r="D17" s="25">
        <v>0</v>
      </c>
      <c r="E17" s="24" t="s">
        <v>285</v>
      </c>
      <c r="F17" s="25"/>
    </row>
    <row r="18" spans="1:6" ht="18.75" customHeight="1">
      <c r="A18" s="28"/>
      <c r="B18" s="30"/>
      <c r="C18" s="24" t="s">
        <v>286</v>
      </c>
      <c r="D18" s="25">
        <v>0</v>
      </c>
      <c r="E18" s="24" t="s">
        <v>87</v>
      </c>
      <c r="F18" s="25"/>
    </row>
    <row r="19" spans="1:6" ht="18.75" customHeight="1">
      <c r="A19" s="28"/>
      <c r="B19" s="23"/>
      <c r="C19" s="24" t="s">
        <v>287</v>
      </c>
      <c r="D19" s="25">
        <v>0</v>
      </c>
      <c r="E19" s="24" t="s">
        <v>89</v>
      </c>
      <c r="F19" s="25"/>
    </row>
    <row r="20" spans="1:6" ht="18.75" customHeight="1">
      <c r="A20" s="29"/>
      <c r="B20" s="23"/>
      <c r="C20" s="31"/>
      <c r="D20" s="25"/>
      <c r="E20" s="24" t="s">
        <v>91</v>
      </c>
      <c r="F20" s="25"/>
    </row>
    <row r="21" spans="1:6" ht="18.75" customHeight="1">
      <c r="A21" s="31"/>
      <c r="B21" s="23"/>
      <c r="C21" s="31"/>
      <c r="D21" s="25"/>
      <c r="E21" s="32" t="s">
        <v>66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288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70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95</v>
      </c>
      <c r="B25" s="30">
        <f>SUM(B5,B8,B9,B11,B12,B13,B14)</f>
        <v>0</v>
      </c>
      <c r="C25" s="21" t="s">
        <v>96</v>
      </c>
      <c r="D25" s="33">
        <f>SUM(D5:D19)</f>
        <v>0</v>
      </c>
      <c r="E25" s="21" t="s">
        <v>96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72" t="s">
        <v>32</v>
      </c>
      <c r="B2" s="172"/>
      <c r="C2" s="172"/>
      <c r="D2" s="172"/>
    </row>
    <row r="3" ht="22.5" customHeight="1">
      <c r="D3" s="9" t="s">
        <v>39</v>
      </c>
    </row>
    <row r="4" spans="1:4" ht="22.5" customHeight="1">
      <c r="A4" s="3" t="s">
        <v>113</v>
      </c>
      <c r="B4" s="3" t="s">
        <v>289</v>
      </c>
      <c r="C4" s="3" t="s">
        <v>290</v>
      </c>
      <c r="D4" s="3" t="s">
        <v>291</v>
      </c>
    </row>
    <row r="5" spans="1:4" ht="21.75" customHeight="1">
      <c r="A5" s="4" t="s">
        <v>126</v>
      </c>
      <c r="B5" s="4" t="s">
        <v>126</v>
      </c>
      <c r="C5" s="4" t="s">
        <v>126</v>
      </c>
      <c r="D5" s="4" t="s">
        <v>126</v>
      </c>
    </row>
    <row r="6" spans="1:4" ht="21.75" customHeight="1">
      <c r="A6" s="12"/>
      <c r="B6" s="12"/>
      <c r="C6" s="15"/>
      <c r="D6" s="15"/>
    </row>
    <row r="7" spans="1:4" ht="21.75" customHeight="1">
      <c r="A7" s="12"/>
      <c r="B7" s="12"/>
      <c r="C7" s="15"/>
      <c r="D7" s="15"/>
    </row>
    <row r="8" spans="1:4" ht="21.75" customHeight="1">
      <c r="A8" s="12"/>
      <c r="B8" s="12"/>
      <c r="C8" s="15"/>
      <c r="D8" s="15"/>
    </row>
    <row r="9" spans="1:4" ht="21.75" customHeight="1">
      <c r="A9" s="12"/>
      <c r="B9" s="12"/>
      <c r="C9" s="15"/>
      <c r="D9" s="15"/>
    </row>
    <row r="10" spans="1:4" ht="21.75" customHeight="1">
      <c r="A10" s="12"/>
      <c r="B10" s="12"/>
      <c r="C10" s="15"/>
      <c r="D10" s="15"/>
    </row>
    <row r="11" spans="1:4" ht="21.75" customHeight="1">
      <c r="A11" s="12"/>
      <c r="B11" s="12"/>
      <c r="C11" s="15"/>
      <c r="D11" s="15"/>
    </row>
    <row r="12" spans="1:4" ht="21.75" customHeight="1">
      <c r="A12" s="12"/>
      <c r="B12" s="12"/>
      <c r="C12" s="15"/>
      <c r="D12" s="15"/>
    </row>
    <row r="13" spans="1:4" ht="21.75" customHeight="1">
      <c r="A13" s="12"/>
      <c r="B13" s="12"/>
      <c r="C13" s="15"/>
      <c r="D13" s="15"/>
    </row>
    <row r="14" spans="1:4" ht="21.75" customHeight="1">
      <c r="A14" s="12"/>
      <c r="B14" s="12"/>
      <c r="C14" s="15"/>
      <c r="D14" s="15"/>
    </row>
    <row r="15" spans="1:4" ht="21.75" customHeight="1">
      <c r="A15" s="12"/>
      <c r="B15" s="12"/>
      <c r="C15" s="15"/>
      <c r="D15" s="15"/>
    </row>
    <row r="16" spans="1:4" ht="21.75" customHeight="1">
      <c r="A16" s="12"/>
      <c r="B16" s="12"/>
      <c r="C16" s="15"/>
      <c r="D16" s="15"/>
    </row>
    <row r="17" spans="1:4" ht="21.75" customHeight="1">
      <c r="A17" s="12"/>
      <c r="B17" s="12"/>
      <c r="C17" s="15"/>
      <c r="D17" s="15"/>
    </row>
    <row r="18" spans="1:4" ht="21.75" customHeight="1">
      <c r="A18" s="12"/>
      <c r="B18" s="12"/>
      <c r="C18" s="15"/>
      <c r="D18" s="15"/>
    </row>
    <row r="19" spans="1:4" ht="21.75" customHeight="1">
      <c r="A19" s="12"/>
      <c r="B19" s="12"/>
      <c r="C19" s="15"/>
      <c r="D19" s="15"/>
    </row>
    <row r="20" spans="1:4" ht="21.75" customHeight="1">
      <c r="A20" s="12"/>
      <c r="B20" s="12"/>
      <c r="C20" s="15"/>
      <c r="D20" s="15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8" sqref="K8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72" t="s">
        <v>292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ht="26.25" customHeight="1">
      <c r="L3" s="9" t="s">
        <v>39</v>
      </c>
    </row>
    <row r="4" spans="1:12" ht="18" customHeight="1">
      <c r="A4" s="173" t="s">
        <v>147</v>
      </c>
      <c r="B4" s="173"/>
      <c r="C4" s="173"/>
      <c r="D4" s="173" t="s">
        <v>113</v>
      </c>
      <c r="E4" s="173" t="s">
        <v>293</v>
      </c>
      <c r="F4" s="173" t="s">
        <v>294</v>
      </c>
      <c r="G4" s="173" t="s">
        <v>295</v>
      </c>
      <c r="H4" s="173" t="s">
        <v>296</v>
      </c>
      <c r="I4" s="173" t="s">
        <v>297</v>
      </c>
      <c r="J4" s="173"/>
      <c r="K4" s="173" t="s">
        <v>298</v>
      </c>
      <c r="L4" s="174" t="s">
        <v>299</v>
      </c>
    </row>
    <row r="5" spans="1:12" ht="18" customHeight="1">
      <c r="A5" s="3" t="s">
        <v>156</v>
      </c>
      <c r="B5" s="3" t="s">
        <v>157</v>
      </c>
      <c r="C5" s="3" t="s">
        <v>158</v>
      </c>
      <c r="D5" s="173"/>
      <c r="E5" s="173"/>
      <c r="F5" s="173"/>
      <c r="G5" s="173"/>
      <c r="H5" s="173"/>
      <c r="I5" s="2" t="s">
        <v>156</v>
      </c>
      <c r="J5" s="2" t="s">
        <v>157</v>
      </c>
      <c r="K5" s="173"/>
      <c r="L5" s="174"/>
    </row>
    <row r="6" spans="1:12" ht="19.5" customHeight="1">
      <c r="A6" s="4" t="s">
        <v>126</v>
      </c>
      <c r="B6" s="4" t="s">
        <v>126</v>
      </c>
      <c r="C6" s="4" t="s">
        <v>126</v>
      </c>
      <c r="D6" s="4" t="s">
        <v>126</v>
      </c>
      <c r="E6" s="4" t="s">
        <v>126</v>
      </c>
      <c r="F6" s="4" t="s">
        <v>126</v>
      </c>
      <c r="G6" s="4" t="s">
        <v>126</v>
      </c>
      <c r="H6" s="4" t="s">
        <v>126</v>
      </c>
      <c r="I6" s="4" t="s">
        <v>126</v>
      </c>
      <c r="J6" s="4" t="s">
        <v>126</v>
      </c>
      <c r="K6" s="4" t="s">
        <v>126</v>
      </c>
      <c r="L6" s="4" t="s">
        <v>126</v>
      </c>
    </row>
    <row r="7" spans="1:12" ht="19.5" customHeight="1">
      <c r="A7" s="5" t="s">
        <v>159</v>
      </c>
      <c r="B7" s="5" t="s">
        <v>160</v>
      </c>
      <c r="C7" s="5" t="s">
        <v>163</v>
      </c>
      <c r="D7" s="5" t="s">
        <v>128</v>
      </c>
      <c r="E7" s="5" t="s">
        <v>300</v>
      </c>
      <c r="F7" s="5"/>
      <c r="G7" s="5" t="s">
        <v>301</v>
      </c>
      <c r="H7" s="6">
        <v>50</v>
      </c>
      <c r="I7" s="10"/>
      <c r="J7" s="10"/>
      <c r="K7" s="11">
        <v>50000</v>
      </c>
      <c r="L7" s="12"/>
    </row>
    <row r="8" spans="1:12" ht="19.5" customHeight="1">
      <c r="A8" s="7" t="s">
        <v>159</v>
      </c>
      <c r="B8" s="7" t="s">
        <v>160</v>
      </c>
      <c r="C8" s="7" t="s">
        <v>161</v>
      </c>
      <c r="D8" s="5" t="s">
        <v>128</v>
      </c>
      <c r="E8" s="5" t="s">
        <v>302</v>
      </c>
      <c r="F8" s="7"/>
      <c r="G8" s="7"/>
      <c r="H8" s="8"/>
      <c r="I8" s="13"/>
      <c r="J8" s="13"/>
      <c r="K8" s="11">
        <v>50000</v>
      </c>
      <c r="L8" s="12"/>
    </row>
    <row r="9" spans="1:12" ht="19.5" customHeight="1">
      <c r="A9" s="7"/>
      <c r="B9" s="7"/>
      <c r="C9" s="7"/>
      <c r="D9" s="7"/>
      <c r="E9" s="7"/>
      <c r="F9" s="7"/>
      <c r="G9" s="7"/>
      <c r="H9" s="8"/>
      <c r="I9" s="13"/>
      <c r="J9" s="13"/>
      <c r="K9" s="14"/>
      <c r="L9" s="12"/>
    </row>
    <row r="10" spans="1:12" ht="19.5" customHeight="1">
      <c r="A10" s="7"/>
      <c r="B10" s="7"/>
      <c r="C10" s="7"/>
      <c r="D10" s="7"/>
      <c r="E10" s="7"/>
      <c r="F10" s="7"/>
      <c r="G10" s="7"/>
      <c r="H10" s="8"/>
      <c r="I10" s="13"/>
      <c r="J10" s="13"/>
      <c r="K10" s="14"/>
      <c r="L10" s="12"/>
    </row>
    <row r="11" spans="1:12" ht="19.5" customHeight="1">
      <c r="A11" s="7"/>
      <c r="B11" s="7"/>
      <c r="C11" s="7"/>
      <c r="D11" s="7"/>
      <c r="E11" s="7"/>
      <c r="F11" s="7"/>
      <c r="G11" s="7"/>
      <c r="H11" s="8"/>
      <c r="I11" s="13"/>
      <c r="J11" s="13"/>
      <c r="K11" s="14"/>
      <c r="L11" s="12"/>
    </row>
    <row r="12" spans="1:12" ht="19.5" customHeight="1">
      <c r="A12" s="7"/>
      <c r="B12" s="7"/>
      <c r="C12" s="7"/>
      <c r="D12" s="7"/>
      <c r="E12" s="7"/>
      <c r="F12" s="7"/>
      <c r="G12" s="7"/>
      <c r="H12" s="8"/>
      <c r="I12" s="13"/>
      <c r="J12" s="13"/>
      <c r="K12" s="14"/>
      <c r="L12" s="12"/>
    </row>
    <row r="13" spans="1:12" ht="19.5" customHeight="1">
      <c r="A13" s="7"/>
      <c r="B13" s="7"/>
      <c r="C13" s="7"/>
      <c r="D13" s="7"/>
      <c r="E13" s="7"/>
      <c r="F13" s="7"/>
      <c r="G13" s="7"/>
      <c r="H13" s="8"/>
      <c r="I13" s="13"/>
      <c r="J13" s="13"/>
      <c r="K13" s="14"/>
      <c r="L13" s="10"/>
    </row>
    <row r="14" spans="1:12" ht="19.5" customHeight="1">
      <c r="A14" s="7"/>
      <c r="B14" s="7"/>
      <c r="C14" s="7"/>
      <c r="D14" s="7"/>
      <c r="E14" s="7"/>
      <c r="F14" s="7"/>
      <c r="G14" s="7"/>
      <c r="H14" s="8"/>
      <c r="I14" s="13"/>
      <c r="J14" s="13"/>
      <c r="K14" s="14"/>
      <c r="L14" s="12"/>
    </row>
    <row r="15" spans="1:12" ht="19.5" customHeight="1">
      <c r="A15" s="7"/>
      <c r="B15" s="7"/>
      <c r="C15" s="7"/>
      <c r="D15" s="7"/>
      <c r="E15" s="7"/>
      <c r="F15" s="7"/>
      <c r="G15" s="7"/>
      <c r="H15" s="8"/>
      <c r="I15" s="13"/>
      <c r="J15" s="13"/>
      <c r="K15" s="14"/>
      <c r="L15" s="12"/>
    </row>
    <row r="16" spans="1:12" ht="19.5" customHeight="1">
      <c r="A16" s="7"/>
      <c r="B16" s="7"/>
      <c r="C16" s="7"/>
      <c r="D16" s="7"/>
      <c r="E16" s="7"/>
      <c r="F16" s="7"/>
      <c r="G16" s="7"/>
      <c r="H16" s="8"/>
      <c r="I16" s="13"/>
      <c r="J16" s="13"/>
      <c r="K16" s="14"/>
      <c r="L16" s="12"/>
    </row>
    <row r="17" spans="1:12" ht="19.5" customHeight="1">
      <c r="A17" s="7"/>
      <c r="B17" s="7"/>
      <c r="C17" s="7"/>
      <c r="D17" s="7"/>
      <c r="E17" s="7"/>
      <c r="F17" s="7"/>
      <c r="G17" s="7"/>
      <c r="H17" s="8"/>
      <c r="I17" s="13"/>
      <c r="J17" s="13"/>
      <c r="K17" s="14"/>
      <c r="L17" s="12"/>
    </row>
    <row r="18" spans="1:12" ht="19.5" customHeight="1">
      <c r="A18" s="7"/>
      <c r="B18" s="7"/>
      <c r="C18" s="7"/>
      <c r="D18" s="7"/>
      <c r="E18" s="7"/>
      <c r="F18" s="7"/>
      <c r="G18" s="7"/>
      <c r="H18" s="8"/>
      <c r="I18" s="13"/>
      <c r="J18" s="13"/>
      <c r="K18" s="14"/>
      <c r="L18" s="12"/>
    </row>
    <row r="19" spans="1:12" ht="19.5" customHeight="1">
      <c r="A19" s="7"/>
      <c r="B19" s="7"/>
      <c r="C19" s="7"/>
      <c r="D19" s="7"/>
      <c r="E19" s="7"/>
      <c r="F19" s="7"/>
      <c r="G19" s="7"/>
      <c r="H19" s="8"/>
      <c r="I19" s="13"/>
      <c r="J19" s="13"/>
      <c r="K19" s="14"/>
      <c r="L19" s="12"/>
    </row>
    <row r="20" spans="1:12" ht="19.5" customHeight="1">
      <c r="A20" s="7"/>
      <c r="B20" s="7"/>
      <c r="C20" s="7"/>
      <c r="D20" s="7"/>
      <c r="E20" s="7"/>
      <c r="F20" s="7"/>
      <c r="G20" s="7"/>
      <c r="H20" s="8"/>
      <c r="I20" s="13"/>
      <c r="J20" s="13"/>
      <c r="K20" s="14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493055555555556" right="0.5902777777777778" top="0.7909722222222222" bottom="0.7909722222222222" header="0.5" footer="0.5"/>
  <pageSetup fitToHeight="1000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D16" sqref="D16"/>
    </sheetView>
  </sheetViews>
  <sheetFormatPr defaultColWidth="7.00390625" defaultRowHeight="30" customHeight="1"/>
  <cols>
    <col min="1" max="1" width="7.00390625" style="110" customWidth="1"/>
    <col min="2" max="2" width="73.75390625" style="111" customWidth="1"/>
    <col min="3" max="3" width="10.375" style="111" customWidth="1"/>
    <col min="4" max="4" width="28.00390625" style="111" customWidth="1"/>
    <col min="5" max="16384" width="7.00390625" style="111" customWidth="1"/>
  </cols>
  <sheetData>
    <row r="1" spans="1:4" ht="40.5" customHeight="1">
      <c r="A1" s="123" t="s">
        <v>3</v>
      </c>
      <c r="B1" s="123"/>
      <c r="C1" s="123"/>
      <c r="D1" s="123"/>
    </row>
    <row r="2" spans="1:4" s="108" customFormat="1" ht="30" customHeight="1">
      <c r="A2" s="112" t="s">
        <v>4</v>
      </c>
      <c r="B2" s="112" t="s">
        <v>5</v>
      </c>
      <c r="C2" s="112" t="s">
        <v>6</v>
      </c>
      <c r="D2" s="112" t="s">
        <v>7</v>
      </c>
    </row>
    <row r="3" spans="1:4" s="109" customFormat="1" ht="30" customHeight="1">
      <c r="A3" s="112" t="s">
        <v>8</v>
      </c>
      <c r="B3" s="113" t="s">
        <v>9</v>
      </c>
      <c r="C3" s="113" t="s">
        <v>10</v>
      </c>
      <c r="D3" s="113"/>
    </row>
    <row r="4" spans="1:4" s="109" customFormat="1" ht="30" customHeight="1">
      <c r="A4" s="112" t="s">
        <v>11</v>
      </c>
      <c r="B4" s="113" t="s">
        <v>12</v>
      </c>
      <c r="C4" s="113" t="s">
        <v>10</v>
      </c>
      <c r="D4" s="113"/>
    </row>
    <row r="5" spans="1:4" s="109" customFormat="1" ht="30" customHeight="1">
      <c r="A5" s="112" t="s">
        <v>13</v>
      </c>
      <c r="B5" s="113" t="s">
        <v>14</v>
      </c>
      <c r="C5" s="113" t="s">
        <v>10</v>
      </c>
      <c r="D5" s="113"/>
    </row>
    <row r="6" spans="1:4" s="109" customFormat="1" ht="30" customHeight="1">
      <c r="A6" s="112" t="s">
        <v>15</v>
      </c>
      <c r="B6" s="113" t="s">
        <v>16</v>
      </c>
      <c r="C6" s="113" t="s">
        <v>10</v>
      </c>
      <c r="D6" s="113"/>
    </row>
    <row r="7" spans="1:4" s="109" customFormat="1" ht="30" customHeight="1">
      <c r="A7" s="112" t="s">
        <v>17</v>
      </c>
      <c r="B7" s="113" t="s">
        <v>18</v>
      </c>
      <c r="C7" s="113" t="s">
        <v>10</v>
      </c>
      <c r="D7" s="113"/>
    </row>
    <row r="8" spans="1:4" s="109" customFormat="1" ht="30" customHeight="1">
      <c r="A8" s="112" t="s">
        <v>19</v>
      </c>
      <c r="B8" s="113" t="s">
        <v>20</v>
      </c>
      <c r="C8" s="113" t="s">
        <v>10</v>
      </c>
      <c r="D8" s="113"/>
    </row>
    <row r="9" spans="1:4" s="109" customFormat="1" ht="30" customHeight="1">
      <c r="A9" s="112" t="s">
        <v>21</v>
      </c>
      <c r="B9" s="113" t="s">
        <v>22</v>
      </c>
      <c r="C9" s="113" t="s">
        <v>10</v>
      </c>
      <c r="D9" s="113"/>
    </row>
    <row r="10" spans="1:4" s="109" customFormat="1" ht="30" customHeight="1">
      <c r="A10" s="112" t="s">
        <v>23</v>
      </c>
      <c r="B10" s="113" t="s">
        <v>24</v>
      </c>
      <c r="C10" s="113" t="s">
        <v>10</v>
      </c>
      <c r="D10" s="113"/>
    </row>
    <row r="11" spans="1:4" s="109" customFormat="1" ht="30" customHeight="1">
      <c r="A11" s="112" t="s">
        <v>25</v>
      </c>
      <c r="B11" s="113" t="s">
        <v>26</v>
      </c>
      <c r="C11" s="113" t="s">
        <v>10</v>
      </c>
      <c r="D11" s="113"/>
    </row>
    <row r="12" spans="1:4" s="109" customFormat="1" ht="30" customHeight="1">
      <c r="A12" s="112" t="s">
        <v>27</v>
      </c>
      <c r="B12" s="113" t="s">
        <v>28</v>
      </c>
      <c r="C12" s="113" t="s">
        <v>29</v>
      </c>
      <c r="D12" s="113" t="s">
        <v>30</v>
      </c>
    </row>
    <row r="13" spans="1:4" s="109" customFormat="1" ht="30" customHeight="1">
      <c r="A13" s="112" t="s">
        <v>31</v>
      </c>
      <c r="B13" s="113" t="s">
        <v>32</v>
      </c>
      <c r="C13" s="113" t="s">
        <v>29</v>
      </c>
      <c r="D13" s="113" t="s">
        <v>33</v>
      </c>
    </row>
    <row r="14" spans="1:4" s="109" customFormat="1" ht="30" customHeight="1">
      <c r="A14" s="112" t="s">
        <v>34</v>
      </c>
      <c r="B14" s="113" t="s">
        <v>35</v>
      </c>
      <c r="C14" s="113" t="s">
        <v>10</v>
      </c>
      <c r="D14" s="113"/>
    </row>
    <row r="15" s="109" customFormat="1" ht="30" customHeight="1">
      <c r="A15" s="108"/>
    </row>
  </sheetData>
  <sheetProtection/>
  <mergeCells count="1">
    <mergeCell ref="A1:D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workbookViewId="0" topLeftCell="A1">
      <selection activeCell="D13" sqref="D13"/>
    </sheetView>
  </sheetViews>
  <sheetFormatPr defaultColWidth="9.00390625" defaultRowHeight="14.25"/>
  <cols>
    <col min="2" max="2" width="16.00390625" style="0" customWidth="1"/>
    <col min="3" max="3" width="12.125" style="0" customWidth="1"/>
    <col min="4" max="4" width="20.125" style="0" customWidth="1"/>
    <col min="5" max="5" width="10.50390625" style="0" customWidth="1"/>
    <col min="6" max="6" width="18.875" style="0" customWidth="1"/>
    <col min="7" max="7" width="9.625" style="0" customWidth="1"/>
  </cols>
  <sheetData>
    <row r="1" spans="2:9" ht="26.25" customHeight="1">
      <c r="B1" s="124" t="s">
        <v>36</v>
      </c>
      <c r="C1" s="124"/>
      <c r="D1" s="124"/>
      <c r="E1" s="124"/>
      <c r="F1" s="124"/>
      <c r="G1" s="124"/>
      <c r="H1" s="102"/>
      <c r="I1" s="102"/>
    </row>
    <row r="2" spans="2:9" ht="15.75" customHeight="1">
      <c r="B2" s="103" t="s">
        <v>37</v>
      </c>
      <c r="C2" s="104" t="s">
        <v>38</v>
      </c>
      <c r="D2" s="104"/>
      <c r="E2" s="104"/>
      <c r="F2" s="125" t="s">
        <v>39</v>
      </c>
      <c r="G2" s="125"/>
      <c r="H2" s="105"/>
      <c r="I2" s="105"/>
    </row>
    <row r="3" spans="2:9" ht="16.5" customHeight="1">
      <c r="B3" s="126" t="s">
        <v>40</v>
      </c>
      <c r="C3" s="126"/>
      <c r="D3" s="126" t="s">
        <v>41</v>
      </c>
      <c r="E3" s="126"/>
      <c r="F3" s="126"/>
      <c r="G3" s="126"/>
      <c r="H3" s="105"/>
      <c r="I3" s="105"/>
    </row>
    <row r="4" spans="2:9" ht="24" customHeight="1">
      <c r="B4" s="120" t="s">
        <v>42</v>
      </c>
      <c r="C4" s="91" t="s">
        <v>43</v>
      </c>
      <c r="D4" s="91" t="s">
        <v>44</v>
      </c>
      <c r="E4" s="91" t="s">
        <v>43</v>
      </c>
      <c r="F4" s="91" t="s">
        <v>45</v>
      </c>
      <c r="G4" s="91" t="s">
        <v>43</v>
      </c>
      <c r="H4" s="105"/>
      <c r="I4" s="105"/>
    </row>
    <row r="5" spans="2:9" ht="16.5" customHeight="1">
      <c r="B5" s="121" t="s">
        <v>46</v>
      </c>
      <c r="C5" s="66">
        <v>403.24</v>
      </c>
      <c r="D5" s="121" t="s">
        <v>47</v>
      </c>
      <c r="E5" s="66">
        <v>403.24</v>
      </c>
      <c r="F5" s="121" t="s">
        <v>48</v>
      </c>
      <c r="G5" s="74">
        <v>323.24</v>
      </c>
      <c r="H5" s="105"/>
      <c r="I5" s="105"/>
    </row>
    <row r="6" spans="2:9" ht="27" customHeight="1">
      <c r="B6" s="92" t="s">
        <v>49</v>
      </c>
      <c r="C6" s="100"/>
      <c r="D6" s="121" t="s">
        <v>50</v>
      </c>
      <c r="E6" s="106"/>
      <c r="F6" s="92" t="s">
        <v>51</v>
      </c>
      <c r="G6" s="74">
        <v>300.33</v>
      </c>
      <c r="H6" s="105"/>
      <c r="I6" s="105"/>
    </row>
    <row r="7" spans="2:9" ht="16.5" customHeight="1">
      <c r="B7" s="121" t="s">
        <v>52</v>
      </c>
      <c r="C7" s="74"/>
      <c r="D7" s="121" t="s">
        <v>53</v>
      </c>
      <c r="E7" s="106"/>
      <c r="F7" s="92" t="s">
        <v>54</v>
      </c>
      <c r="G7" s="74">
        <v>22.91</v>
      </c>
      <c r="H7" s="105"/>
      <c r="I7" s="105"/>
    </row>
    <row r="8" spans="2:9" ht="16.5" customHeight="1">
      <c r="B8" s="121" t="s">
        <v>55</v>
      </c>
      <c r="C8" s="74"/>
      <c r="D8" s="121" t="s">
        <v>56</v>
      </c>
      <c r="E8" s="106"/>
      <c r="F8" s="92" t="s">
        <v>57</v>
      </c>
      <c r="G8" s="74">
        <v>80</v>
      </c>
      <c r="H8" s="105"/>
      <c r="I8" s="105"/>
    </row>
    <row r="9" spans="2:9" ht="16.5" customHeight="1">
      <c r="B9" s="121" t="s">
        <v>58</v>
      </c>
      <c r="C9" s="74"/>
      <c r="D9" s="121" t="s">
        <v>59</v>
      </c>
      <c r="E9" s="106"/>
      <c r="F9" s="92" t="s">
        <v>60</v>
      </c>
      <c r="G9" s="74"/>
      <c r="H9" s="105"/>
      <c r="I9" s="105"/>
    </row>
    <row r="10" spans="2:9" ht="16.5" customHeight="1">
      <c r="B10" s="121" t="s">
        <v>61</v>
      </c>
      <c r="C10" s="74"/>
      <c r="D10" s="121" t="s">
        <v>62</v>
      </c>
      <c r="E10" s="106"/>
      <c r="F10" s="92" t="s">
        <v>63</v>
      </c>
      <c r="G10" s="74">
        <v>80</v>
      </c>
      <c r="H10" s="105"/>
      <c r="I10" s="105"/>
    </row>
    <row r="11" spans="2:8" ht="16.5" customHeight="1">
      <c r="B11" s="121" t="s">
        <v>64</v>
      </c>
      <c r="C11" s="74"/>
      <c r="D11" s="121" t="s">
        <v>65</v>
      </c>
      <c r="E11" s="106"/>
      <c r="F11" s="121" t="s">
        <v>66</v>
      </c>
      <c r="G11" s="74"/>
      <c r="H11" s="105"/>
    </row>
    <row r="12" spans="2:9" ht="16.5" customHeight="1">
      <c r="B12" s="92"/>
      <c r="C12" s="74"/>
      <c r="D12" s="121" t="s">
        <v>67</v>
      </c>
      <c r="E12" s="106"/>
      <c r="F12" s="121" t="s">
        <v>68</v>
      </c>
      <c r="G12" s="74"/>
      <c r="H12" s="105"/>
      <c r="I12" s="105"/>
    </row>
    <row r="13" spans="2:9" ht="26.25" customHeight="1">
      <c r="B13" s="92"/>
      <c r="C13" s="74"/>
      <c r="D13" s="121" t="s">
        <v>69</v>
      </c>
      <c r="E13" s="106"/>
      <c r="F13" s="121" t="s">
        <v>70</v>
      </c>
      <c r="G13" s="74"/>
      <c r="H13" s="105"/>
      <c r="I13" s="105"/>
    </row>
    <row r="14" spans="2:9" ht="16.5" customHeight="1">
      <c r="B14" s="93"/>
      <c r="C14" s="74"/>
      <c r="D14" s="121" t="s">
        <v>71</v>
      </c>
      <c r="E14" s="106"/>
      <c r="F14" s="91"/>
      <c r="G14" s="74"/>
      <c r="H14" s="105"/>
      <c r="I14" s="105"/>
    </row>
    <row r="15" spans="2:9" ht="16.5" customHeight="1">
      <c r="B15" s="91"/>
      <c r="C15" s="74"/>
      <c r="D15" s="121" t="s">
        <v>72</v>
      </c>
      <c r="E15" s="106"/>
      <c r="F15" s="91" t="s">
        <v>73</v>
      </c>
      <c r="G15" s="74"/>
      <c r="H15" s="105"/>
      <c r="I15" s="105"/>
    </row>
    <row r="16" spans="2:9" ht="16.5" customHeight="1">
      <c r="B16" s="91"/>
      <c r="C16" s="74"/>
      <c r="D16" s="121" t="s">
        <v>74</v>
      </c>
      <c r="E16" s="106"/>
      <c r="F16" s="92" t="s">
        <v>75</v>
      </c>
      <c r="G16" s="74">
        <v>403.24</v>
      </c>
      <c r="H16" s="105"/>
      <c r="I16" s="105"/>
    </row>
    <row r="17" spans="2:9" ht="16.5" customHeight="1">
      <c r="B17" s="91"/>
      <c r="C17" s="74"/>
      <c r="D17" s="121" t="s">
        <v>76</v>
      </c>
      <c r="E17" s="106"/>
      <c r="F17" s="92" t="s">
        <v>77</v>
      </c>
      <c r="G17" s="74">
        <v>299.91</v>
      </c>
      <c r="H17" s="105"/>
      <c r="I17" s="105"/>
    </row>
    <row r="18" spans="2:9" ht="16.5" customHeight="1">
      <c r="B18" s="91"/>
      <c r="C18" s="74"/>
      <c r="D18" s="121" t="s">
        <v>78</v>
      </c>
      <c r="E18" s="106"/>
      <c r="F18" s="92" t="s">
        <v>79</v>
      </c>
      <c r="G18" s="74">
        <v>92.91</v>
      </c>
      <c r="H18" s="105"/>
      <c r="I18" s="105"/>
    </row>
    <row r="19" spans="2:9" ht="16.5" customHeight="1">
      <c r="B19" s="91"/>
      <c r="C19" s="74"/>
      <c r="D19" s="121" t="s">
        <v>80</v>
      </c>
      <c r="E19" s="106"/>
      <c r="F19" s="92" t="s">
        <v>81</v>
      </c>
      <c r="G19" s="74">
        <v>0.42</v>
      </c>
      <c r="H19" s="105"/>
      <c r="I19" s="105"/>
    </row>
    <row r="20" spans="2:9" ht="16.5" customHeight="1">
      <c r="B20" s="91"/>
      <c r="C20" s="74"/>
      <c r="D20" s="121" t="s">
        <v>82</v>
      </c>
      <c r="E20" s="106"/>
      <c r="F20" s="92" t="s">
        <v>83</v>
      </c>
      <c r="G20" s="74"/>
      <c r="H20" s="105"/>
      <c r="I20" s="105"/>
    </row>
    <row r="21" spans="2:9" ht="16.5" customHeight="1">
      <c r="B21" s="91"/>
      <c r="C21" s="74"/>
      <c r="D21" s="92" t="s">
        <v>84</v>
      </c>
      <c r="E21" s="106"/>
      <c r="F21" s="92" t="s">
        <v>85</v>
      </c>
      <c r="G21" s="74"/>
      <c r="H21" s="105"/>
      <c r="I21" s="105"/>
    </row>
    <row r="22" spans="2:9" ht="16.5" customHeight="1">
      <c r="B22" s="91"/>
      <c r="C22" s="74"/>
      <c r="D22" s="121" t="s">
        <v>86</v>
      </c>
      <c r="E22" s="106"/>
      <c r="F22" s="92" t="s">
        <v>87</v>
      </c>
      <c r="G22" s="74"/>
      <c r="H22" s="105"/>
      <c r="I22" s="105"/>
    </row>
    <row r="23" spans="2:9" ht="16.5" customHeight="1">
      <c r="B23" s="91"/>
      <c r="C23" s="74"/>
      <c r="D23" s="121" t="s">
        <v>88</v>
      </c>
      <c r="E23" s="106"/>
      <c r="F23" s="92" t="s">
        <v>89</v>
      </c>
      <c r="G23" s="74">
        <v>10</v>
      </c>
      <c r="H23" s="105"/>
      <c r="I23" s="105"/>
    </row>
    <row r="24" spans="2:9" ht="16.5" customHeight="1">
      <c r="B24" s="91"/>
      <c r="C24" s="74"/>
      <c r="D24" s="92" t="s">
        <v>90</v>
      </c>
      <c r="E24" s="106"/>
      <c r="F24" s="92" t="s">
        <v>91</v>
      </c>
      <c r="G24" s="74"/>
      <c r="H24" s="105"/>
      <c r="I24" s="105"/>
    </row>
    <row r="25" spans="2:9" ht="16.5" customHeight="1">
      <c r="B25" s="91"/>
      <c r="C25" s="74"/>
      <c r="D25" s="121" t="s">
        <v>92</v>
      </c>
      <c r="E25" s="106"/>
      <c r="F25" s="92"/>
      <c r="G25" s="74"/>
      <c r="H25" s="105"/>
      <c r="I25" s="105"/>
    </row>
    <row r="26" spans="2:9" ht="16.5" customHeight="1">
      <c r="B26" s="91"/>
      <c r="C26" s="74"/>
      <c r="D26" s="121" t="s">
        <v>93</v>
      </c>
      <c r="E26" s="106"/>
      <c r="F26" s="92"/>
      <c r="G26" s="74"/>
      <c r="H26" s="105"/>
      <c r="I26" s="105"/>
    </row>
    <row r="27" spans="2:9" ht="16.5" customHeight="1">
      <c r="B27" s="91"/>
      <c r="C27" s="74"/>
      <c r="D27" s="121" t="s">
        <v>94</v>
      </c>
      <c r="E27" s="106"/>
      <c r="F27" s="95"/>
      <c r="G27" s="74"/>
      <c r="H27" s="105"/>
      <c r="I27" s="105"/>
    </row>
    <row r="28" spans="2:9" ht="16.5" customHeight="1">
      <c r="B28" s="95" t="s">
        <v>95</v>
      </c>
      <c r="C28" s="74">
        <f>SUM(C5:C27)</f>
        <v>403.24</v>
      </c>
      <c r="D28" s="127" t="s">
        <v>96</v>
      </c>
      <c r="E28" s="127"/>
      <c r="F28" s="127"/>
      <c r="G28" s="74">
        <v>403.24</v>
      </c>
      <c r="H28" s="105"/>
      <c r="I28" s="105"/>
    </row>
    <row r="29" spans="2:9" ht="27.75" customHeight="1">
      <c r="B29" s="92" t="s">
        <v>97</v>
      </c>
      <c r="C29" s="74"/>
      <c r="D29" s="128" t="s">
        <v>98</v>
      </c>
      <c r="E29" s="128"/>
      <c r="F29" s="128"/>
      <c r="G29" s="74">
        <f>G30+G31+G32+G33</f>
        <v>0</v>
      </c>
      <c r="H29" s="105"/>
      <c r="I29" s="105"/>
    </row>
    <row r="30" spans="2:9" ht="16.5" customHeight="1">
      <c r="B30" s="92" t="s">
        <v>99</v>
      </c>
      <c r="C30" s="74">
        <f>C31+C32+C33</f>
        <v>0</v>
      </c>
      <c r="D30" s="128" t="s">
        <v>100</v>
      </c>
      <c r="E30" s="128"/>
      <c r="F30" s="128"/>
      <c r="G30" s="74"/>
      <c r="H30" s="105"/>
      <c r="I30" s="105"/>
    </row>
    <row r="31" spans="2:9" ht="16.5" customHeight="1">
      <c r="B31" s="92" t="s">
        <v>101</v>
      </c>
      <c r="C31" s="74"/>
      <c r="D31" s="128" t="s">
        <v>102</v>
      </c>
      <c r="E31" s="128"/>
      <c r="F31" s="128"/>
      <c r="G31" s="74"/>
      <c r="H31" s="105"/>
      <c r="I31" s="105"/>
    </row>
    <row r="32" spans="2:9" ht="16.5" customHeight="1">
      <c r="B32" s="92" t="s">
        <v>103</v>
      </c>
      <c r="C32" s="74"/>
      <c r="D32" s="128" t="s">
        <v>104</v>
      </c>
      <c r="E32" s="128"/>
      <c r="F32" s="128"/>
      <c r="G32" s="74"/>
      <c r="H32" s="105"/>
      <c r="I32" s="105"/>
    </row>
    <row r="33" spans="2:9" ht="16.5" customHeight="1">
      <c r="B33" s="92" t="s">
        <v>105</v>
      </c>
      <c r="C33" s="74"/>
      <c r="D33" s="128" t="s">
        <v>106</v>
      </c>
      <c r="E33" s="128"/>
      <c r="F33" s="128"/>
      <c r="G33" s="74"/>
      <c r="H33" s="105"/>
      <c r="I33" s="105"/>
    </row>
    <row r="34" spans="2:9" ht="16.5" customHeight="1">
      <c r="B34" s="107"/>
      <c r="C34" s="74"/>
      <c r="D34" s="128" t="s">
        <v>107</v>
      </c>
      <c r="E34" s="128"/>
      <c r="F34" s="128"/>
      <c r="G34" s="74">
        <f>G35+G36+G37</f>
        <v>0</v>
      </c>
      <c r="H34" s="105"/>
      <c r="I34" s="105"/>
    </row>
    <row r="35" spans="2:9" ht="16.5" customHeight="1">
      <c r="B35" s="93"/>
      <c r="C35" s="74"/>
      <c r="D35" s="128" t="s">
        <v>108</v>
      </c>
      <c r="E35" s="128"/>
      <c r="F35" s="128"/>
      <c r="G35" s="74"/>
      <c r="H35" s="105"/>
      <c r="I35" s="105"/>
    </row>
    <row r="36" spans="2:9" ht="16.5" customHeight="1">
      <c r="B36" s="91"/>
      <c r="C36" s="74"/>
      <c r="D36" s="128" t="s">
        <v>109</v>
      </c>
      <c r="E36" s="128"/>
      <c r="F36" s="128"/>
      <c r="G36" s="74"/>
      <c r="H36" s="105"/>
      <c r="I36" s="105"/>
    </row>
    <row r="37" spans="2:9" ht="16.5" customHeight="1">
      <c r="B37" s="91"/>
      <c r="C37" s="74"/>
      <c r="D37" s="128" t="s">
        <v>110</v>
      </c>
      <c r="E37" s="128"/>
      <c r="F37" s="128"/>
      <c r="G37" s="74"/>
      <c r="H37" s="105"/>
      <c r="I37" s="105"/>
    </row>
    <row r="38" spans="2:9" ht="16.5" customHeight="1">
      <c r="B38" s="95" t="s">
        <v>111</v>
      </c>
      <c r="C38" s="74">
        <f>C28+C29+C30</f>
        <v>403.24</v>
      </c>
      <c r="D38" s="127" t="s">
        <v>111</v>
      </c>
      <c r="E38" s="127"/>
      <c r="F38" s="127"/>
      <c r="G38" s="74">
        <v>403.24</v>
      </c>
      <c r="H38" s="105"/>
      <c r="I38" s="105"/>
    </row>
    <row r="39" spans="2:9" ht="14.25">
      <c r="B39" s="96"/>
      <c r="C39" s="89"/>
      <c r="D39" s="89"/>
      <c r="E39" s="89"/>
      <c r="F39" s="89"/>
      <c r="G39" s="89"/>
      <c r="H39" s="105"/>
      <c r="I39" s="105"/>
    </row>
    <row r="40" spans="2:9" ht="14.25">
      <c r="B40" s="89"/>
      <c r="C40" s="89"/>
      <c r="D40" s="89"/>
      <c r="E40" s="89"/>
      <c r="F40" s="89"/>
      <c r="G40" s="89"/>
      <c r="H40" s="105"/>
      <c r="I40" s="105"/>
    </row>
    <row r="41" spans="2:9" ht="14.25">
      <c r="B41" s="89"/>
      <c r="C41" s="89"/>
      <c r="D41" s="89"/>
      <c r="E41" s="89"/>
      <c r="F41" s="89"/>
      <c r="G41" s="89"/>
      <c r="H41" s="105"/>
      <c r="I41" s="105"/>
    </row>
    <row r="42" spans="2:9" ht="14.25">
      <c r="B42" s="89"/>
      <c r="C42" s="89"/>
      <c r="D42" s="89"/>
      <c r="E42" s="89"/>
      <c r="F42" s="89"/>
      <c r="G42" s="89"/>
      <c r="H42" s="105"/>
      <c r="I42" s="105"/>
    </row>
    <row r="43" spans="2:9" ht="14.25">
      <c r="B43" s="89"/>
      <c r="C43" s="89"/>
      <c r="D43" s="89"/>
      <c r="E43" s="89"/>
      <c r="F43" s="89"/>
      <c r="G43" s="89"/>
      <c r="H43" s="105"/>
      <c r="I43" s="105"/>
    </row>
  </sheetData>
  <sheetProtection/>
  <mergeCells count="15">
    <mergeCell ref="D36:F36"/>
    <mergeCell ref="D37:F37"/>
    <mergeCell ref="D38:F38"/>
    <mergeCell ref="D32:F32"/>
    <mergeCell ref="D33:F33"/>
    <mergeCell ref="D34:F34"/>
    <mergeCell ref="D35:F35"/>
    <mergeCell ref="D28:F28"/>
    <mergeCell ref="D29:F29"/>
    <mergeCell ref="D30:F30"/>
    <mergeCell ref="D31:F31"/>
    <mergeCell ref="B1:G1"/>
    <mergeCell ref="F2:G2"/>
    <mergeCell ref="B3:C3"/>
    <mergeCell ref="D3:G3"/>
  </mergeCells>
  <printOptions/>
  <pageMargins left="0.7513888888888889" right="0.5506944444444445" top="0.9798611111111111" bottom="0.9798611111111111" header="0.5118055555555555" footer="0.5118055555555555"/>
  <pageSetup horizontalDpi="600" verticalDpi="600" orientation="portrait" paperSize="8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2">
      <selection activeCell="H15" sqref="H15"/>
    </sheetView>
  </sheetViews>
  <sheetFormatPr defaultColWidth="6.875" defaultRowHeight="12.75" customHeight="1"/>
  <cols>
    <col min="1" max="1" width="7.625" style="16" customWidth="1"/>
    <col min="2" max="2" width="18.625" style="16" customWidth="1"/>
    <col min="3" max="3" width="12.125" style="16" customWidth="1"/>
    <col min="4" max="4" width="15.375" style="16" customWidth="1"/>
    <col min="5" max="5" width="10.875" style="16" customWidth="1"/>
    <col min="6" max="6" width="11.75390625" style="16" customWidth="1"/>
    <col min="7" max="7" width="8.125" style="16" customWidth="1"/>
    <col min="8" max="8" width="13.75390625" style="16" customWidth="1"/>
    <col min="9" max="9" width="12.375" style="16" customWidth="1"/>
    <col min="10" max="10" width="10.75390625" style="16" customWidth="1"/>
    <col min="11" max="11" width="7.875" style="16" customWidth="1"/>
    <col min="12" max="12" width="13.75390625" style="16" customWidth="1"/>
    <col min="13" max="13" width="10.75390625" style="16" customWidth="1"/>
    <col min="14" max="16384" width="6.875" style="16" customWidth="1"/>
  </cols>
  <sheetData>
    <row r="1" spans="1:13" ht="35.25" customHeight="1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1.75" customHeight="1">
      <c r="A2" s="63" t="s">
        <v>37</v>
      </c>
      <c r="B2" s="63" t="s">
        <v>38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 t="s">
        <v>39</v>
      </c>
    </row>
    <row r="3" spans="1:13" ht="18" customHeight="1">
      <c r="A3" s="130" t="s">
        <v>113</v>
      </c>
      <c r="B3" s="130" t="s">
        <v>114</v>
      </c>
      <c r="C3" s="130" t="s">
        <v>115</v>
      </c>
      <c r="D3" s="130"/>
      <c r="E3" s="130"/>
      <c r="F3" s="130"/>
      <c r="G3" s="130"/>
      <c r="H3" s="130"/>
      <c r="I3" s="130"/>
      <c r="J3" s="130"/>
      <c r="K3" s="130"/>
      <c r="L3" s="130"/>
      <c r="M3" s="22"/>
    </row>
    <row r="4" spans="1:13" ht="46.5" customHeight="1">
      <c r="A4" s="130"/>
      <c r="B4" s="130"/>
      <c r="C4" s="101" t="s">
        <v>116</v>
      </c>
      <c r="D4" s="101" t="s">
        <v>117</v>
      </c>
      <c r="E4" s="101" t="s">
        <v>118</v>
      </c>
      <c r="F4" s="101" t="s">
        <v>119</v>
      </c>
      <c r="G4" s="101" t="s">
        <v>120</v>
      </c>
      <c r="H4" s="101" t="s">
        <v>121</v>
      </c>
      <c r="I4" s="101" t="s">
        <v>122</v>
      </c>
      <c r="J4" s="101" t="s">
        <v>97</v>
      </c>
      <c r="K4" s="101" t="s">
        <v>123</v>
      </c>
      <c r="L4" s="101" t="s">
        <v>124</v>
      </c>
      <c r="M4" s="101" t="s">
        <v>125</v>
      </c>
    </row>
    <row r="5" spans="1:13" ht="22.5" customHeight="1">
      <c r="A5" s="66" t="s">
        <v>126</v>
      </c>
      <c r="B5" s="66" t="s">
        <v>126</v>
      </c>
      <c r="C5" s="66">
        <v>2</v>
      </c>
      <c r="D5" s="66">
        <v>3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</row>
    <row r="6" spans="1:13" ht="22.5" customHeight="1">
      <c r="A6" s="71" t="s">
        <v>127</v>
      </c>
      <c r="B6" s="71" t="s">
        <v>116</v>
      </c>
      <c r="C6" s="68">
        <f>D6+E6+F6+G6+H6+I6+J6+K6+L6+M6</f>
        <v>403.24</v>
      </c>
      <c r="D6" s="82">
        <v>403.24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71" t="s">
        <v>128</v>
      </c>
      <c r="B7" s="71" t="s">
        <v>38</v>
      </c>
      <c r="C7" s="68">
        <v>150.54</v>
      </c>
      <c r="D7" s="82">
        <v>150.54</v>
      </c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71" t="s">
        <v>129</v>
      </c>
      <c r="B8" s="71" t="s">
        <v>130</v>
      </c>
      <c r="C8" s="68">
        <v>176.05</v>
      </c>
      <c r="D8" s="82">
        <v>176.05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71" t="s">
        <v>131</v>
      </c>
      <c r="B9" s="71" t="s">
        <v>132</v>
      </c>
      <c r="C9" s="68">
        <v>76.65</v>
      </c>
      <c r="D9" s="82">
        <v>76.65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71"/>
      <c r="B10" s="71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71"/>
      <c r="B11" s="7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71"/>
      <c r="B12" s="71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71"/>
      <c r="B13" s="7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71"/>
      <c r="B14" s="71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71"/>
      <c r="B15" s="7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71"/>
      <c r="B16" s="71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7" sqref="C7:C9"/>
    </sheetView>
  </sheetViews>
  <sheetFormatPr defaultColWidth="6.875" defaultRowHeight="12.75" customHeight="1"/>
  <cols>
    <col min="1" max="1" width="8.625" style="16" customWidth="1"/>
    <col min="2" max="2" width="28.75390625" style="16" customWidth="1"/>
    <col min="3" max="3" width="15.125" style="16" customWidth="1"/>
    <col min="4" max="4" width="13.25390625" style="16" customWidth="1"/>
    <col min="5" max="8" width="10.75390625" style="16" customWidth="1"/>
    <col min="9" max="9" width="6.875" style="16" customWidth="1"/>
    <col min="10" max="11" width="10.75390625" style="16" customWidth="1"/>
    <col min="12" max="16384" width="6.875" style="16" customWidth="1"/>
  </cols>
  <sheetData>
    <row r="1" spans="1:11" ht="35.25" customHeight="1">
      <c r="A1" s="129" t="s">
        <v>133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1.75" customHeight="1">
      <c r="A2" s="63" t="s">
        <v>37</v>
      </c>
      <c r="B2" s="63" t="s">
        <v>38</v>
      </c>
      <c r="C2" s="63"/>
      <c r="D2" s="63"/>
      <c r="E2" s="63"/>
      <c r="F2" s="63"/>
      <c r="G2" s="63"/>
      <c r="H2" s="63"/>
      <c r="I2" s="63"/>
      <c r="J2" s="63"/>
      <c r="K2" s="64" t="s">
        <v>39</v>
      </c>
    </row>
    <row r="3" spans="1:11" ht="15" customHeight="1">
      <c r="A3" s="130" t="s">
        <v>113</v>
      </c>
      <c r="B3" s="130" t="s">
        <v>114</v>
      </c>
      <c r="C3" s="130" t="s">
        <v>115</v>
      </c>
      <c r="D3" s="130"/>
      <c r="E3" s="130"/>
      <c r="F3" s="130"/>
      <c r="G3" s="130"/>
      <c r="H3" s="130"/>
      <c r="I3" s="130"/>
      <c r="J3" s="130"/>
      <c r="K3" s="130"/>
    </row>
    <row r="4" spans="1:11" ht="30" customHeight="1">
      <c r="A4" s="130"/>
      <c r="B4" s="130"/>
      <c r="C4" s="101" t="s">
        <v>116</v>
      </c>
      <c r="D4" s="101" t="s">
        <v>134</v>
      </c>
      <c r="E4" s="101" t="s">
        <v>118</v>
      </c>
      <c r="F4" s="101" t="s">
        <v>120</v>
      </c>
      <c r="G4" s="101" t="s">
        <v>121</v>
      </c>
      <c r="H4" s="101" t="s">
        <v>122</v>
      </c>
      <c r="I4" s="101" t="s">
        <v>124</v>
      </c>
      <c r="J4" s="101" t="s">
        <v>125</v>
      </c>
      <c r="K4" s="101" t="s">
        <v>123</v>
      </c>
    </row>
    <row r="5" spans="1:11" ht="21.75" customHeight="1">
      <c r="A5" s="66" t="s">
        <v>126</v>
      </c>
      <c r="B5" s="66" t="s">
        <v>126</v>
      </c>
      <c r="C5" s="66">
        <v>2</v>
      </c>
      <c r="D5" s="66">
        <v>3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</row>
    <row r="6" spans="1:11" ht="21.75" customHeight="1">
      <c r="A6" s="71" t="s">
        <v>127</v>
      </c>
      <c r="B6" s="71" t="s">
        <v>116</v>
      </c>
      <c r="C6" s="25">
        <f>SUM(C7:C16)</f>
        <v>403.24</v>
      </c>
      <c r="D6" s="25">
        <f aca="true" t="shared" si="0" ref="D6:K6">SUM(D7:D16)</f>
        <v>403.24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71" t="s">
        <v>128</v>
      </c>
      <c r="B7" s="71" t="s">
        <v>38</v>
      </c>
      <c r="C7" s="25">
        <v>150.54</v>
      </c>
      <c r="D7" s="25">
        <v>150.54</v>
      </c>
      <c r="E7" s="25"/>
      <c r="F7" s="25"/>
      <c r="G7" s="25"/>
      <c r="H7" s="25"/>
      <c r="I7" s="25"/>
      <c r="J7" s="25"/>
      <c r="K7" s="25"/>
    </row>
    <row r="8" spans="1:11" ht="21.75" customHeight="1">
      <c r="A8" s="71" t="s">
        <v>129</v>
      </c>
      <c r="B8" s="71" t="s">
        <v>130</v>
      </c>
      <c r="C8" s="25">
        <v>176.05</v>
      </c>
      <c r="D8" s="25">
        <v>176.05</v>
      </c>
      <c r="E8" s="25"/>
      <c r="F8" s="25"/>
      <c r="G8" s="25"/>
      <c r="H8" s="25"/>
      <c r="I8" s="25"/>
      <c r="J8" s="25"/>
      <c r="K8" s="25"/>
    </row>
    <row r="9" spans="1:11" ht="21.75" customHeight="1">
      <c r="A9" s="71" t="s">
        <v>131</v>
      </c>
      <c r="B9" s="71" t="s">
        <v>132</v>
      </c>
      <c r="C9" s="25">
        <v>76.65</v>
      </c>
      <c r="D9" s="25">
        <v>76.65</v>
      </c>
      <c r="E9" s="25"/>
      <c r="F9" s="25"/>
      <c r="G9" s="25"/>
      <c r="H9" s="25"/>
      <c r="I9" s="25"/>
      <c r="J9" s="25"/>
      <c r="K9" s="25"/>
    </row>
    <row r="10" spans="1:11" ht="21.75" customHeight="1">
      <c r="A10" s="71"/>
      <c r="B10" s="71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71"/>
      <c r="B11" s="71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71"/>
      <c r="B12" s="71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71"/>
      <c r="B13" s="71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71"/>
      <c r="B14" s="71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71"/>
      <c r="B15" s="71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71"/>
      <c r="B16" s="71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5"/>
  <sheetViews>
    <sheetView workbookViewId="0" topLeftCell="A1">
      <selection activeCell="D7" sqref="D7"/>
    </sheetView>
  </sheetViews>
  <sheetFormatPr defaultColWidth="9.00390625" defaultRowHeight="14.25"/>
  <cols>
    <col min="2" max="2" width="16.875" style="0" customWidth="1"/>
    <col min="3" max="3" width="10.125" style="0" customWidth="1"/>
    <col min="4" max="4" width="21.625" style="0" customWidth="1"/>
    <col min="5" max="5" width="9.75390625" style="0" bestFit="1" customWidth="1"/>
    <col min="8" max="8" width="18.50390625" style="0" customWidth="1"/>
    <col min="9" max="9" width="9.75390625" style="0" bestFit="1" customWidth="1"/>
    <col min="10" max="10" width="9.00390625" style="0" customWidth="1"/>
  </cols>
  <sheetData>
    <row r="1" spans="2:11" ht="22.5">
      <c r="B1" s="124" t="s">
        <v>135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ht="14.25">
      <c r="B2" s="88" t="s">
        <v>37</v>
      </c>
      <c r="C2" s="89" t="s">
        <v>38</v>
      </c>
      <c r="D2" s="89"/>
      <c r="E2" s="89"/>
      <c r="F2" s="89"/>
      <c r="G2" s="89"/>
      <c r="H2" s="90"/>
      <c r="I2" s="89"/>
      <c r="J2" s="131" t="s">
        <v>39</v>
      </c>
      <c r="K2" s="131"/>
    </row>
    <row r="3" spans="2:11" ht="14.25">
      <c r="B3" s="132" t="s">
        <v>40</v>
      </c>
      <c r="C3" s="133"/>
      <c r="D3" s="132" t="s">
        <v>41</v>
      </c>
      <c r="E3" s="133"/>
      <c r="F3" s="133"/>
      <c r="G3" s="133"/>
      <c r="H3" s="133"/>
      <c r="I3" s="133"/>
      <c r="J3" s="133"/>
      <c r="K3" s="133"/>
    </row>
    <row r="4" spans="2:11" ht="14.25">
      <c r="B4" s="132" t="s">
        <v>42</v>
      </c>
      <c r="C4" s="135" t="s">
        <v>43</v>
      </c>
      <c r="D4" s="132" t="s">
        <v>44</v>
      </c>
      <c r="E4" s="133" t="s">
        <v>43</v>
      </c>
      <c r="F4" s="133"/>
      <c r="G4" s="133"/>
      <c r="H4" s="136" t="s">
        <v>136</v>
      </c>
      <c r="I4" s="133" t="s">
        <v>43</v>
      </c>
      <c r="J4" s="133"/>
      <c r="K4" s="133"/>
    </row>
    <row r="5" spans="2:11" ht="36">
      <c r="B5" s="133"/>
      <c r="C5" s="135"/>
      <c r="D5" s="133"/>
      <c r="E5" s="91" t="s">
        <v>137</v>
      </c>
      <c r="F5" s="91" t="s">
        <v>138</v>
      </c>
      <c r="G5" s="91" t="s">
        <v>139</v>
      </c>
      <c r="H5" s="126"/>
      <c r="I5" s="99" t="s">
        <v>137</v>
      </c>
      <c r="J5" s="99" t="s">
        <v>138</v>
      </c>
      <c r="K5" s="99" t="s">
        <v>139</v>
      </c>
    </row>
    <row r="6" spans="2:11" ht="30" customHeight="1">
      <c r="B6" s="92" t="s">
        <v>140</v>
      </c>
      <c r="C6" s="74">
        <v>403.24</v>
      </c>
      <c r="D6" s="121" t="s">
        <v>47</v>
      </c>
      <c r="E6" s="74">
        <f>F6+G6</f>
        <v>403.24</v>
      </c>
      <c r="F6" s="74">
        <v>403.24</v>
      </c>
      <c r="G6" s="74"/>
      <c r="H6" s="121" t="s">
        <v>48</v>
      </c>
      <c r="I6" s="74">
        <f>J6+K6</f>
        <v>323.24</v>
      </c>
      <c r="J6" s="74">
        <v>323.24</v>
      </c>
      <c r="K6" s="74">
        <f>K7+K8</f>
        <v>0</v>
      </c>
    </row>
    <row r="7" spans="2:11" ht="30.75" customHeight="1">
      <c r="B7" s="92" t="s">
        <v>141</v>
      </c>
      <c r="C7" s="74"/>
      <c r="D7" s="121" t="s">
        <v>50</v>
      </c>
      <c r="E7" s="74">
        <f aca="true" t="shared" si="0" ref="E7:E28">F7+G7</f>
        <v>0</v>
      </c>
      <c r="F7" s="74"/>
      <c r="G7" s="74"/>
      <c r="H7" s="92" t="s">
        <v>51</v>
      </c>
      <c r="I7" s="74">
        <f>J7+K7</f>
        <v>300.33</v>
      </c>
      <c r="J7" s="74">
        <v>300.33</v>
      </c>
      <c r="K7" s="74"/>
    </row>
    <row r="8" spans="2:11" ht="18.75" customHeight="1">
      <c r="B8" s="92"/>
      <c r="C8" s="74"/>
      <c r="D8" s="121" t="s">
        <v>53</v>
      </c>
      <c r="E8" s="74">
        <f t="shared" si="0"/>
        <v>0</v>
      </c>
      <c r="F8" s="74"/>
      <c r="G8" s="74"/>
      <c r="H8" s="92" t="s">
        <v>54</v>
      </c>
      <c r="I8" s="74">
        <f>J8+K8</f>
        <v>22.91</v>
      </c>
      <c r="J8" s="74">
        <v>22.91</v>
      </c>
      <c r="K8" s="74"/>
    </row>
    <row r="9" spans="2:11" ht="18.75" customHeight="1">
      <c r="B9" s="93"/>
      <c r="C9" s="74"/>
      <c r="D9" s="121" t="s">
        <v>56</v>
      </c>
      <c r="E9" s="74">
        <f t="shared" si="0"/>
        <v>0</v>
      </c>
      <c r="F9" s="74"/>
      <c r="G9" s="74"/>
      <c r="H9" s="92" t="s">
        <v>57</v>
      </c>
      <c r="I9" s="74">
        <f>I10+I11</f>
        <v>80</v>
      </c>
      <c r="J9" s="74">
        <v>80</v>
      </c>
      <c r="K9" s="74"/>
    </row>
    <row r="10" spans="2:11" ht="18.75" customHeight="1">
      <c r="B10" s="93"/>
      <c r="C10" s="74"/>
      <c r="D10" s="121" t="s">
        <v>59</v>
      </c>
      <c r="E10" s="74">
        <f t="shared" si="0"/>
        <v>0</v>
      </c>
      <c r="F10" s="74"/>
      <c r="G10" s="74"/>
      <c r="H10" s="92" t="s">
        <v>60</v>
      </c>
      <c r="I10" s="74">
        <f>J10+K10</f>
        <v>0</v>
      </c>
      <c r="J10" s="74"/>
      <c r="K10" s="74"/>
    </row>
    <row r="11" spans="2:11" ht="18.75" customHeight="1">
      <c r="B11" s="93"/>
      <c r="C11" s="74"/>
      <c r="D11" s="121" t="s">
        <v>62</v>
      </c>
      <c r="E11" s="74">
        <f t="shared" si="0"/>
        <v>0</v>
      </c>
      <c r="F11" s="74"/>
      <c r="G11" s="74"/>
      <c r="H11" s="92" t="s">
        <v>63</v>
      </c>
      <c r="I11" s="74">
        <f>J11+K11</f>
        <v>80</v>
      </c>
      <c r="J11" s="100">
        <v>80</v>
      </c>
      <c r="K11" s="74"/>
    </row>
    <row r="12" spans="2:11" ht="18.75" customHeight="1">
      <c r="B12" s="92"/>
      <c r="C12" s="74"/>
      <c r="D12" s="121" t="s">
        <v>65</v>
      </c>
      <c r="E12" s="74">
        <f t="shared" si="0"/>
        <v>0</v>
      </c>
      <c r="F12" s="74"/>
      <c r="G12" s="74"/>
      <c r="H12" s="92"/>
      <c r="I12" s="74"/>
      <c r="J12" s="74"/>
      <c r="K12" s="74"/>
    </row>
    <row r="13" spans="2:11" ht="18.75" customHeight="1">
      <c r="B13" s="92"/>
      <c r="C13" s="74"/>
      <c r="D13" s="121" t="s">
        <v>67</v>
      </c>
      <c r="E13" s="74">
        <f t="shared" si="0"/>
        <v>0</v>
      </c>
      <c r="F13" s="74"/>
      <c r="G13" s="74"/>
      <c r="H13" s="92"/>
      <c r="I13" s="74"/>
      <c r="J13" s="74"/>
      <c r="K13" s="74"/>
    </row>
    <row r="14" spans="2:11" ht="18.75" customHeight="1">
      <c r="B14" s="93"/>
      <c r="C14" s="74"/>
      <c r="D14" s="121" t="s">
        <v>69</v>
      </c>
      <c r="E14" s="74">
        <f t="shared" si="0"/>
        <v>0</v>
      </c>
      <c r="F14" s="74"/>
      <c r="G14" s="74"/>
      <c r="H14" s="92"/>
      <c r="I14" s="74"/>
      <c r="J14" s="74"/>
      <c r="K14" s="74"/>
    </row>
    <row r="15" spans="2:11" ht="18.75" customHeight="1">
      <c r="B15" s="91"/>
      <c r="C15" s="74"/>
      <c r="D15" s="121" t="s">
        <v>71</v>
      </c>
      <c r="E15" s="74">
        <f t="shared" si="0"/>
        <v>0</v>
      </c>
      <c r="F15" s="74"/>
      <c r="G15" s="74"/>
      <c r="H15" s="91"/>
      <c r="I15" s="74"/>
      <c r="J15" s="74"/>
      <c r="K15" s="74"/>
    </row>
    <row r="16" spans="2:11" ht="18.75" customHeight="1">
      <c r="B16" s="91"/>
      <c r="C16" s="74"/>
      <c r="D16" s="121" t="s">
        <v>72</v>
      </c>
      <c r="E16" s="74">
        <f t="shared" si="0"/>
        <v>0</v>
      </c>
      <c r="F16" s="74"/>
      <c r="G16" s="74"/>
      <c r="H16" s="92" t="s">
        <v>73</v>
      </c>
      <c r="I16" s="74">
        <f>J16+K16</f>
        <v>403.24</v>
      </c>
      <c r="J16" s="74">
        <v>403.24</v>
      </c>
      <c r="K16" s="74">
        <f>SUM(K17:K24)</f>
        <v>0</v>
      </c>
    </row>
    <row r="17" spans="2:11" ht="18.75" customHeight="1">
      <c r="B17" s="91"/>
      <c r="C17" s="74"/>
      <c r="D17" s="121" t="s">
        <v>74</v>
      </c>
      <c r="E17" s="74">
        <f t="shared" si="0"/>
        <v>0</v>
      </c>
      <c r="F17" s="74"/>
      <c r="G17" s="74"/>
      <c r="H17" s="92" t="s">
        <v>77</v>
      </c>
      <c r="I17" s="74">
        <f>J17+K17</f>
        <v>299.91</v>
      </c>
      <c r="J17" s="74">
        <v>299.91</v>
      </c>
      <c r="K17" s="74"/>
    </row>
    <row r="18" spans="2:11" ht="18.75" customHeight="1">
      <c r="B18" s="91"/>
      <c r="C18" s="74"/>
      <c r="D18" s="121" t="s">
        <v>76</v>
      </c>
      <c r="E18" s="74">
        <f t="shared" si="0"/>
        <v>0</v>
      </c>
      <c r="F18" s="74"/>
      <c r="G18" s="74"/>
      <c r="H18" s="92" t="s">
        <v>79</v>
      </c>
      <c r="I18" s="74">
        <f aca="true" t="shared" si="1" ref="I18:I24">J18+K18</f>
        <v>92.91</v>
      </c>
      <c r="J18" s="74">
        <v>92.91</v>
      </c>
      <c r="K18" s="74"/>
    </row>
    <row r="19" spans="2:11" ht="18.75" customHeight="1">
      <c r="B19" s="91"/>
      <c r="C19" s="74"/>
      <c r="D19" s="121" t="s">
        <v>78</v>
      </c>
      <c r="E19" s="74">
        <f t="shared" si="0"/>
        <v>0</v>
      </c>
      <c r="F19" s="74"/>
      <c r="G19" s="74"/>
      <c r="H19" s="92" t="s">
        <v>81</v>
      </c>
      <c r="I19" s="74">
        <f t="shared" si="1"/>
        <v>0.42</v>
      </c>
      <c r="J19" s="74">
        <v>0.42</v>
      </c>
      <c r="K19" s="74"/>
    </row>
    <row r="20" spans="2:11" ht="18.75" customHeight="1">
      <c r="B20" s="91"/>
      <c r="C20" s="74"/>
      <c r="D20" s="121" t="s">
        <v>80</v>
      </c>
      <c r="E20" s="74">
        <f t="shared" si="0"/>
        <v>0</v>
      </c>
      <c r="F20" s="74"/>
      <c r="G20" s="74"/>
      <c r="H20" s="92" t="s">
        <v>83</v>
      </c>
      <c r="I20" s="74">
        <f t="shared" si="1"/>
        <v>0</v>
      </c>
      <c r="J20" s="74"/>
      <c r="K20" s="74"/>
    </row>
    <row r="21" spans="2:11" ht="18.75" customHeight="1">
      <c r="B21" s="91"/>
      <c r="C21" s="74"/>
      <c r="D21" s="121" t="s">
        <v>82</v>
      </c>
      <c r="E21" s="74">
        <f t="shared" si="0"/>
        <v>0</v>
      </c>
      <c r="F21" s="74"/>
      <c r="G21" s="74"/>
      <c r="H21" s="92" t="s">
        <v>85</v>
      </c>
      <c r="I21" s="74">
        <f t="shared" si="1"/>
        <v>0</v>
      </c>
      <c r="J21" s="74"/>
      <c r="K21" s="74"/>
    </row>
    <row r="22" spans="2:11" ht="18.75" customHeight="1">
      <c r="B22" s="91"/>
      <c r="C22" s="74"/>
      <c r="D22" s="92" t="s">
        <v>84</v>
      </c>
      <c r="E22" s="74">
        <f t="shared" si="0"/>
        <v>0</v>
      </c>
      <c r="F22" s="74"/>
      <c r="G22" s="74"/>
      <c r="H22" s="92" t="s">
        <v>87</v>
      </c>
      <c r="I22" s="74">
        <f t="shared" si="1"/>
        <v>0</v>
      </c>
      <c r="J22" s="74"/>
      <c r="K22" s="74"/>
    </row>
    <row r="23" spans="2:11" ht="18.75" customHeight="1">
      <c r="B23" s="91"/>
      <c r="C23" s="74"/>
      <c r="D23" s="121" t="s">
        <v>86</v>
      </c>
      <c r="E23" s="74">
        <f t="shared" si="0"/>
        <v>0</v>
      </c>
      <c r="F23" s="74"/>
      <c r="G23" s="74"/>
      <c r="H23" s="92" t="s">
        <v>89</v>
      </c>
      <c r="I23" s="74">
        <f t="shared" si="1"/>
        <v>10</v>
      </c>
      <c r="J23" s="74">
        <v>10</v>
      </c>
      <c r="K23" s="74"/>
    </row>
    <row r="24" spans="2:11" ht="18.75" customHeight="1">
      <c r="B24" s="91"/>
      <c r="C24" s="74"/>
      <c r="D24" s="121" t="s">
        <v>88</v>
      </c>
      <c r="E24" s="74">
        <f t="shared" si="0"/>
        <v>0</v>
      </c>
      <c r="F24" s="74"/>
      <c r="G24" s="74"/>
      <c r="H24" s="92" t="s">
        <v>91</v>
      </c>
      <c r="I24" s="74">
        <f t="shared" si="1"/>
        <v>0</v>
      </c>
      <c r="J24" s="74"/>
      <c r="K24" s="74"/>
    </row>
    <row r="25" spans="2:11" ht="18.75" customHeight="1">
      <c r="B25" s="91"/>
      <c r="C25" s="74"/>
      <c r="D25" s="92" t="s">
        <v>90</v>
      </c>
      <c r="E25" s="74">
        <f t="shared" si="0"/>
        <v>0</v>
      </c>
      <c r="F25" s="74"/>
      <c r="G25" s="74"/>
      <c r="H25" s="92"/>
      <c r="I25" s="74"/>
      <c r="J25" s="74"/>
      <c r="K25" s="74"/>
    </row>
    <row r="26" spans="2:11" ht="18.75" customHeight="1">
      <c r="B26" s="91"/>
      <c r="C26" s="74"/>
      <c r="D26" s="121" t="s">
        <v>92</v>
      </c>
      <c r="E26" s="74">
        <f t="shared" si="0"/>
        <v>0</v>
      </c>
      <c r="F26" s="74"/>
      <c r="G26" s="74"/>
      <c r="H26" s="92"/>
      <c r="I26" s="74"/>
      <c r="J26" s="74"/>
      <c r="K26" s="74"/>
    </row>
    <row r="27" spans="2:11" ht="18.75" customHeight="1">
      <c r="B27" s="91"/>
      <c r="C27" s="74"/>
      <c r="D27" s="121" t="s">
        <v>93</v>
      </c>
      <c r="E27" s="74">
        <f t="shared" si="0"/>
        <v>0</v>
      </c>
      <c r="F27" s="74"/>
      <c r="G27" s="74"/>
      <c r="H27" s="92"/>
      <c r="I27" s="74"/>
      <c r="J27" s="74"/>
      <c r="K27" s="74"/>
    </row>
    <row r="28" spans="2:11" ht="18.75" customHeight="1">
      <c r="B28" s="91"/>
      <c r="C28" s="74"/>
      <c r="D28" s="121" t="s">
        <v>94</v>
      </c>
      <c r="E28" s="74">
        <f t="shared" si="0"/>
        <v>0</v>
      </c>
      <c r="F28" s="74"/>
      <c r="G28" s="74"/>
      <c r="H28" s="94"/>
      <c r="I28" s="74"/>
      <c r="J28" s="74"/>
      <c r="K28" s="74"/>
    </row>
    <row r="29" spans="2:11" ht="18.75" customHeight="1">
      <c r="B29" s="122" t="s">
        <v>95</v>
      </c>
      <c r="C29" s="74">
        <f>C6+C7</f>
        <v>403.24</v>
      </c>
      <c r="D29" s="127" t="s">
        <v>96</v>
      </c>
      <c r="E29" s="127"/>
      <c r="F29" s="127"/>
      <c r="G29" s="127"/>
      <c r="H29" s="127"/>
      <c r="I29" s="74">
        <f>I16</f>
        <v>403.24</v>
      </c>
      <c r="J29" s="74">
        <f>J16</f>
        <v>403.24</v>
      </c>
      <c r="K29" s="74">
        <f>K16</f>
        <v>0</v>
      </c>
    </row>
    <row r="30" spans="2:11" ht="18.75" customHeight="1">
      <c r="B30" s="92" t="s">
        <v>142</v>
      </c>
      <c r="C30" s="74">
        <f>C31+C32</f>
        <v>0</v>
      </c>
      <c r="D30" s="128" t="s">
        <v>143</v>
      </c>
      <c r="E30" s="128"/>
      <c r="F30" s="128"/>
      <c r="G30" s="128"/>
      <c r="H30" s="128"/>
      <c r="I30" s="74">
        <f>J30+K30</f>
        <v>0</v>
      </c>
      <c r="J30" s="74">
        <f>J31+J32</f>
        <v>0</v>
      </c>
      <c r="K30" s="74">
        <f>K31+K32</f>
        <v>0</v>
      </c>
    </row>
    <row r="31" spans="2:11" ht="18.75" customHeight="1">
      <c r="B31" s="92" t="s">
        <v>140</v>
      </c>
      <c r="C31" s="74"/>
      <c r="D31" s="128" t="s">
        <v>144</v>
      </c>
      <c r="E31" s="128"/>
      <c r="F31" s="128"/>
      <c r="G31" s="128"/>
      <c r="H31" s="128"/>
      <c r="I31" s="74">
        <f>J31+K31</f>
        <v>0</v>
      </c>
      <c r="J31" s="74"/>
      <c r="K31" s="74"/>
    </row>
    <row r="32" spans="2:11" ht="18.75" customHeight="1">
      <c r="B32" s="92" t="s">
        <v>141</v>
      </c>
      <c r="C32" s="74"/>
      <c r="D32" s="128" t="s">
        <v>145</v>
      </c>
      <c r="E32" s="128"/>
      <c r="F32" s="128"/>
      <c r="G32" s="128"/>
      <c r="H32" s="128"/>
      <c r="I32" s="74">
        <f>J32+K32</f>
        <v>0</v>
      </c>
      <c r="J32" s="74"/>
      <c r="K32" s="74"/>
    </row>
    <row r="33" spans="2:11" ht="18.75" customHeight="1">
      <c r="B33" s="95" t="s">
        <v>111</v>
      </c>
      <c r="C33" s="74">
        <f>C29+C30</f>
        <v>403.24</v>
      </c>
      <c r="D33" s="134" t="s">
        <v>111</v>
      </c>
      <c r="E33" s="134"/>
      <c r="F33" s="134"/>
      <c r="G33" s="134"/>
      <c r="H33" s="134"/>
      <c r="I33" s="74">
        <f>J33+K33</f>
        <v>403.24</v>
      </c>
      <c r="J33" s="74">
        <f>J29+J30</f>
        <v>403.24</v>
      </c>
      <c r="K33" s="74">
        <f>K29+K30</f>
        <v>0</v>
      </c>
    </row>
    <row r="34" spans="2:11" ht="14.25">
      <c r="B34" s="96"/>
      <c r="C34" s="97"/>
      <c r="D34" s="97"/>
      <c r="E34" s="97"/>
      <c r="F34" s="97"/>
      <c r="G34" s="97"/>
      <c r="H34" s="98"/>
      <c r="I34" s="97"/>
      <c r="J34" s="97"/>
      <c r="K34" s="97"/>
    </row>
    <row r="35" spans="2:11" ht="14.25">
      <c r="B35" s="89"/>
      <c r="C35" s="97"/>
      <c r="D35" s="97"/>
      <c r="E35" s="97"/>
      <c r="F35" s="97"/>
      <c r="G35" s="97"/>
      <c r="H35" s="98"/>
      <c r="I35" s="97"/>
      <c r="J35" s="97"/>
      <c r="K35" s="97"/>
    </row>
  </sheetData>
  <sheetProtection/>
  <mergeCells count="15">
    <mergeCell ref="D31:H31"/>
    <mergeCell ref="D32:H32"/>
    <mergeCell ref="D33:H33"/>
    <mergeCell ref="B4:B5"/>
    <mergeCell ref="C4:C5"/>
    <mergeCell ref="D4:D5"/>
    <mergeCell ref="H4:H5"/>
    <mergeCell ref="E4:G4"/>
    <mergeCell ref="I4:K4"/>
    <mergeCell ref="D29:H29"/>
    <mergeCell ref="D30:H30"/>
    <mergeCell ref="B1:K1"/>
    <mergeCell ref="J2:K2"/>
    <mergeCell ref="B3:C3"/>
    <mergeCell ref="D3:K3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5" sqref="A5:G9"/>
    </sheetView>
  </sheetViews>
  <sheetFormatPr defaultColWidth="6.875" defaultRowHeight="12.75" customHeight="1"/>
  <cols>
    <col min="1" max="3" width="6.00390625" style="16" customWidth="1"/>
    <col min="4" max="4" width="25.25390625" style="16" customWidth="1"/>
    <col min="5" max="5" width="16.00390625" style="79" customWidth="1"/>
    <col min="6" max="6" width="14.625" style="79" customWidth="1"/>
    <col min="7" max="11" width="13.625" style="16" customWidth="1"/>
    <col min="12" max="16384" width="6.875" style="16" customWidth="1"/>
  </cols>
  <sheetData>
    <row r="1" spans="1:11" ht="28.5" customHeight="1">
      <c r="A1" s="137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2.5" customHeight="1">
      <c r="A2" s="63" t="s">
        <v>37</v>
      </c>
      <c r="C2" s="138" t="s">
        <v>38</v>
      </c>
      <c r="D2" s="138"/>
      <c r="G2" s="64"/>
      <c r="K2" s="16" t="s">
        <v>39</v>
      </c>
    </row>
    <row r="3" spans="1:11" ht="24" customHeight="1">
      <c r="A3" s="139" t="s">
        <v>147</v>
      </c>
      <c r="B3" s="140"/>
      <c r="C3" s="141"/>
      <c r="D3" s="70" t="s">
        <v>148</v>
      </c>
      <c r="E3" s="142" t="s">
        <v>149</v>
      </c>
      <c r="F3" s="142" t="s">
        <v>150</v>
      </c>
      <c r="G3" s="142" t="s">
        <v>151</v>
      </c>
      <c r="H3" s="142" t="s">
        <v>152</v>
      </c>
      <c r="I3" s="142" t="s">
        <v>153</v>
      </c>
      <c r="J3" s="142" t="s">
        <v>154</v>
      </c>
      <c r="K3" s="144" t="s">
        <v>155</v>
      </c>
    </row>
    <row r="4" spans="1:11" ht="24" customHeight="1">
      <c r="A4" s="70" t="s">
        <v>156</v>
      </c>
      <c r="B4" s="70" t="s">
        <v>157</v>
      </c>
      <c r="C4" s="70" t="s">
        <v>158</v>
      </c>
      <c r="D4" s="80"/>
      <c r="E4" s="143"/>
      <c r="F4" s="143"/>
      <c r="G4" s="143"/>
      <c r="H4" s="143"/>
      <c r="I4" s="143"/>
      <c r="J4" s="143"/>
      <c r="K4" s="144"/>
    </row>
    <row r="5" spans="1:11" ht="30.75" customHeight="1">
      <c r="A5" s="81" t="s">
        <v>159</v>
      </c>
      <c r="B5" s="81" t="s">
        <v>160</v>
      </c>
      <c r="C5" s="81" t="s">
        <v>161</v>
      </c>
      <c r="D5" s="80" t="s">
        <v>162</v>
      </c>
      <c r="E5" s="82">
        <v>90.54</v>
      </c>
      <c r="F5" s="82">
        <v>90.54</v>
      </c>
      <c r="G5" s="83"/>
      <c r="H5" s="25"/>
      <c r="I5" s="70"/>
      <c r="J5" s="70"/>
      <c r="K5" s="80"/>
    </row>
    <row r="6" spans="1:11" ht="30.75" customHeight="1">
      <c r="A6" s="81" t="s">
        <v>159</v>
      </c>
      <c r="B6" s="81" t="s">
        <v>160</v>
      </c>
      <c r="C6" s="81" t="s">
        <v>163</v>
      </c>
      <c r="D6" s="80" t="s">
        <v>164</v>
      </c>
      <c r="E6" s="82">
        <v>60</v>
      </c>
      <c r="F6" s="82"/>
      <c r="G6" s="83">
        <v>60</v>
      </c>
      <c r="H6" s="23"/>
      <c r="I6" s="70"/>
      <c r="J6" s="70"/>
      <c r="K6" s="80"/>
    </row>
    <row r="7" spans="1:11" ht="30.75" customHeight="1">
      <c r="A7" s="81" t="s">
        <v>159</v>
      </c>
      <c r="B7" s="81" t="s">
        <v>160</v>
      </c>
      <c r="C7" s="81" t="s">
        <v>165</v>
      </c>
      <c r="D7" s="84" t="s">
        <v>166</v>
      </c>
      <c r="E7" s="82">
        <v>156.05</v>
      </c>
      <c r="F7" s="82">
        <v>156.05</v>
      </c>
      <c r="G7" s="83"/>
      <c r="H7" s="23"/>
      <c r="I7" s="70"/>
      <c r="J7" s="70"/>
      <c r="K7" s="80"/>
    </row>
    <row r="8" spans="1:11" ht="30.75" customHeight="1">
      <c r="A8" s="70">
        <v>201</v>
      </c>
      <c r="B8" s="81" t="s">
        <v>160</v>
      </c>
      <c r="C8" s="81" t="s">
        <v>167</v>
      </c>
      <c r="D8" s="85" t="s">
        <v>168</v>
      </c>
      <c r="E8" s="70">
        <v>20</v>
      </c>
      <c r="F8" s="83"/>
      <c r="G8" s="83">
        <v>20</v>
      </c>
      <c r="H8" s="23"/>
      <c r="I8" s="70"/>
      <c r="J8" s="70"/>
      <c r="K8" s="80"/>
    </row>
    <row r="9" spans="1:11" ht="30.75" customHeight="1">
      <c r="A9" s="70">
        <v>201</v>
      </c>
      <c r="B9" s="81" t="s">
        <v>160</v>
      </c>
      <c r="C9" s="81">
        <v>50</v>
      </c>
      <c r="D9" s="86" t="s">
        <v>166</v>
      </c>
      <c r="E9" s="70">
        <v>76.65</v>
      </c>
      <c r="F9" s="83">
        <v>76.65</v>
      </c>
      <c r="G9" s="83"/>
      <c r="H9" s="70"/>
      <c r="I9" s="70"/>
      <c r="J9" s="70"/>
      <c r="K9" s="80"/>
    </row>
    <row r="10" spans="1:11" ht="30.75" customHeight="1">
      <c r="A10" s="80"/>
      <c r="B10" s="80"/>
      <c r="C10" s="80"/>
      <c r="D10" s="87" t="s">
        <v>169</v>
      </c>
      <c r="E10" s="70">
        <v>403.24</v>
      </c>
      <c r="F10" s="68">
        <v>323.24</v>
      </c>
      <c r="G10" s="70">
        <v>80</v>
      </c>
      <c r="H10" s="70"/>
      <c r="I10" s="70"/>
      <c r="J10" s="70"/>
      <c r="K10" s="80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13888888888889" right="0.7513888888888889" top="1" bottom="1" header="0.5" footer="0.5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2"/>
  <sheetViews>
    <sheetView workbookViewId="0" topLeftCell="A1">
      <selection activeCell="B5" sqref="B5:D5"/>
    </sheetView>
  </sheetViews>
  <sheetFormatPr defaultColWidth="9.00390625" defaultRowHeight="14.25"/>
  <cols>
    <col min="1" max="1" width="15.50390625" style="0" customWidth="1"/>
    <col min="2" max="2" width="4.00390625" style="0" customWidth="1"/>
    <col min="3" max="3" width="5.875" style="0" customWidth="1"/>
    <col min="4" max="4" width="22.125" style="0" customWidth="1"/>
    <col min="5" max="5" width="14.00390625" style="0" customWidth="1"/>
    <col min="6" max="6" width="14.75390625" style="0" customWidth="1"/>
    <col min="7" max="7" width="15.75390625" style="72" customWidth="1"/>
    <col min="8" max="8" width="14.00390625" style="0" customWidth="1"/>
  </cols>
  <sheetData>
    <row r="1" spans="2:8" ht="20.25">
      <c r="B1" s="145" t="s">
        <v>170</v>
      </c>
      <c r="C1" s="145"/>
      <c r="D1" s="145"/>
      <c r="E1" s="145"/>
      <c r="F1" s="145"/>
      <c r="G1" s="146"/>
      <c r="H1" s="145"/>
    </row>
    <row r="2" spans="2:8" ht="14.25">
      <c r="B2" s="45" t="s">
        <v>37</v>
      </c>
      <c r="C2" s="45"/>
      <c r="D2" s="45" t="s">
        <v>38</v>
      </c>
      <c r="E2" s="45"/>
      <c r="F2" s="45"/>
      <c r="G2" s="147" t="s">
        <v>39</v>
      </c>
      <c r="H2" s="148"/>
    </row>
    <row r="3" spans="2:8" ht="14.25">
      <c r="B3" s="149" t="s">
        <v>147</v>
      </c>
      <c r="C3" s="149"/>
      <c r="D3" s="48" t="s">
        <v>148</v>
      </c>
      <c r="E3" s="150" t="s">
        <v>149</v>
      </c>
      <c r="F3" s="150"/>
      <c r="G3" s="151"/>
      <c r="H3" s="150" t="s">
        <v>155</v>
      </c>
    </row>
    <row r="4" spans="2:8" ht="14.25">
      <c r="B4" s="47" t="s">
        <v>156</v>
      </c>
      <c r="C4" s="47" t="s">
        <v>157</v>
      </c>
      <c r="D4" s="48"/>
      <c r="E4" s="49" t="s">
        <v>137</v>
      </c>
      <c r="F4" s="49" t="s">
        <v>150</v>
      </c>
      <c r="G4" s="50" t="s">
        <v>151</v>
      </c>
      <c r="H4" s="150"/>
    </row>
    <row r="5" spans="2:8" ht="14.25">
      <c r="B5" s="152" t="s">
        <v>171</v>
      </c>
      <c r="C5" s="153"/>
      <c r="D5" s="154"/>
      <c r="E5" s="49">
        <f>F5+G5</f>
        <v>403.24</v>
      </c>
      <c r="F5" s="50">
        <f>F6+F16+F38+F44+F51</f>
        <v>323.24</v>
      </c>
      <c r="G5" s="50">
        <f>G6+G16+G38+G44+G51</f>
        <v>80</v>
      </c>
      <c r="H5" s="49"/>
    </row>
    <row r="6" spans="2:8" ht="14.25">
      <c r="B6" s="48">
        <v>301</v>
      </c>
      <c r="C6" s="155" t="s">
        <v>172</v>
      </c>
      <c r="D6" s="155"/>
      <c r="E6" s="49">
        <f>F6+G6</f>
        <v>306.90999999999997</v>
      </c>
      <c r="F6" s="50">
        <f>F7+F8+F9+F10+F11+F12+F13+F14+F15</f>
        <v>299.90999999999997</v>
      </c>
      <c r="G6" s="50">
        <f>G7+G8+G9+G10+G11+G12+G13+G14+G15</f>
        <v>7</v>
      </c>
      <c r="H6" s="51"/>
    </row>
    <row r="7" spans="2:8" ht="14.25">
      <c r="B7" s="48"/>
      <c r="C7" s="48" t="s">
        <v>161</v>
      </c>
      <c r="D7" s="48" t="s">
        <v>173</v>
      </c>
      <c r="E7" s="49">
        <f aca="true" t="shared" si="0" ref="E7:E16">F7+G7</f>
        <v>164.33</v>
      </c>
      <c r="F7" s="52" t="s">
        <v>174</v>
      </c>
      <c r="G7" s="73">
        <v>7</v>
      </c>
      <c r="H7" s="51"/>
    </row>
    <row r="8" spans="2:8" ht="14.25">
      <c r="B8" s="48"/>
      <c r="C8" s="48" t="s">
        <v>175</v>
      </c>
      <c r="D8" s="48" t="s">
        <v>176</v>
      </c>
      <c r="E8" s="49">
        <f t="shared" si="0"/>
        <v>127.82</v>
      </c>
      <c r="F8" s="52" t="s">
        <v>177</v>
      </c>
      <c r="G8" s="73"/>
      <c r="H8" s="51"/>
    </row>
    <row r="9" spans="2:8" ht="14.25">
      <c r="B9" s="48"/>
      <c r="C9" s="48" t="s">
        <v>178</v>
      </c>
      <c r="D9" s="48" t="s">
        <v>179</v>
      </c>
      <c r="E9" s="49">
        <f t="shared" si="0"/>
        <v>9.27</v>
      </c>
      <c r="F9" s="52" t="s">
        <v>180</v>
      </c>
      <c r="G9" s="73"/>
      <c r="H9" s="51"/>
    </row>
    <row r="10" spans="2:8" ht="14.25">
      <c r="B10" s="48"/>
      <c r="C10" s="48" t="s">
        <v>181</v>
      </c>
      <c r="D10" s="48" t="s">
        <v>182</v>
      </c>
      <c r="E10" s="49">
        <f t="shared" si="0"/>
        <v>0</v>
      </c>
      <c r="F10" s="52"/>
      <c r="G10" s="73"/>
      <c r="H10" s="51"/>
    </row>
    <row r="11" spans="2:8" ht="14.25">
      <c r="B11" s="48"/>
      <c r="C11" s="48" t="s">
        <v>163</v>
      </c>
      <c r="D11" s="48" t="s">
        <v>183</v>
      </c>
      <c r="E11" s="49">
        <f t="shared" si="0"/>
        <v>0</v>
      </c>
      <c r="F11" s="52"/>
      <c r="G11" s="73"/>
      <c r="H11" s="51"/>
    </row>
    <row r="12" spans="2:8" ht="14.25">
      <c r="B12" s="48"/>
      <c r="C12" s="51" t="s">
        <v>167</v>
      </c>
      <c r="D12" s="48" t="s">
        <v>184</v>
      </c>
      <c r="E12" s="49">
        <f t="shared" si="0"/>
        <v>0</v>
      </c>
      <c r="F12" s="52"/>
      <c r="G12" s="73"/>
      <c r="H12" s="51"/>
    </row>
    <row r="13" spans="2:8" ht="14.25">
      <c r="B13" s="48"/>
      <c r="C13" s="51" t="s">
        <v>185</v>
      </c>
      <c r="D13" s="48" t="s">
        <v>186</v>
      </c>
      <c r="E13" s="49">
        <f t="shared" si="0"/>
        <v>0</v>
      </c>
      <c r="F13" s="52"/>
      <c r="G13" s="73"/>
      <c r="H13" s="51"/>
    </row>
    <row r="14" spans="2:8" ht="14.25">
      <c r="B14" s="48"/>
      <c r="C14" s="51">
        <v>13</v>
      </c>
      <c r="D14" s="48" t="s">
        <v>187</v>
      </c>
      <c r="E14" s="49">
        <f t="shared" si="0"/>
        <v>0</v>
      </c>
      <c r="F14" s="52"/>
      <c r="G14" s="73"/>
      <c r="H14" s="51"/>
    </row>
    <row r="15" spans="2:8" ht="14.25">
      <c r="B15" s="48"/>
      <c r="C15" s="51">
        <v>99</v>
      </c>
      <c r="D15" s="48" t="s">
        <v>188</v>
      </c>
      <c r="E15" s="49">
        <f t="shared" si="0"/>
        <v>5.49</v>
      </c>
      <c r="F15" s="52" t="s">
        <v>189</v>
      </c>
      <c r="G15" s="73"/>
      <c r="H15" s="51"/>
    </row>
    <row r="16" spans="2:8" ht="14.25">
      <c r="B16" s="48">
        <v>302</v>
      </c>
      <c r="C16" s="155" t="s">
        <v>190</v>
      </c>
      <c r="D16" s="155"/>
      <c r="E16" s="49">
        <f t="shared" si="0"/>
        <v>90.91</v>
      </c>
      <c r="F16" s="50">
        <v>22.91</v>
      </c>
      <c r="G16" s="50">
        <v>68</v>
      </c>
      <c r="H16" s="51"/>
    </row>
    <row r="17" spans="2:8" ht="14.25">
      <c r="B17" s="48"/>
      <c r="C17" s="48" t="s">
        <v>161</v>
      </c>
      <c r="D17" s="48" t="s">
        <v>191</v>
      </c>
      <c r="E17" s="49">
        <f aca="true" t="shared" si="1" ref="E17:E42">F17+G17</f>
        <v>9</v>
      </c>
      <c r="F17" s="49" t="s">
        <v>192</v>
      </c>
      <c r="G17" s="74">
        <v>3</v>
      </c>
      <c r="H17" s="51"/>
    </row>
    <row r="18" spans="2:8" ht="14.25">
      <c r="B18" s="48"/>
      <c r="C18" s="48" t="s">
        <v>175</v>
      </c>
      <c r="D18" s="48" t="s">
        <v>193</v>
      </c>
      <c r="E18" s="49">
        <f t="shared" si="1"/>
        <v>11.7</v>
      </c>
      <c r="F18" s="49" t="s">
        <v>194</v>
      </c>
      <c r="G18" s="73">
        <v>7</v>
      </c>
      <c r="H18" s="51"/>
    </row>
    <row r="19" spans="2:8" ht="14.25">
      <c r="B19" s="48"/>
      <c r="C19" s="48" t="s">
        <v>178</v>
      </c>
      <c r="D19" s="48" t="s">
        <v>195</v>
      </c>
      <c r="E19" s="49">
        <f t="shared" si="1"/>
        <v>0</v>
      </c>
      <c r="F19" s="49"/>
      <c r="G19" s="73"/>
      <c r="H19" s="51"/>
    </row>
    <row r="20" spans="2:8" ht="14.25">
      <c r="B20" s="48"/>
      <c r="C20" s="48" t="s">
        <v>181</v>
      </c>
      <c r="D20" s="48" t="s">
        <v>196</v>
      </c>
      <c r="E20" s="49">
        <f t="shared" si="1"/>
        <v>0</v>
      </c>
      <c r="F20" s="49"/>
      <c r="G20" s="73"/>
      <c r="H20" s="51"/>
    </row>
    <row r="21" spans="2:8" ht="14.25">
      <c r="B21" s="48"/>
      <c r="C21" s="48" t="s">
        <v>160</v>
      </c>
      <c r="D21" s="48" t="s">
        <v>197</v>
      </c>
      <c r="E21" s="49">
        <f t="shared" si="1"/>
        <v>0</v>
      </c>
      <c r="F21" s="49"/>
      <c r="G21" s="73"/>
      <c r="H21" s="51"/>
    </row>
    <row r="22" spans="2:8" ht="14.25">
      <c r="B22" s="48"/>
      <c r="C22" s="48" t="s">
        <v>198</v>
      </c>
      <c r="D22" s="48" t="s">
        <v>199</v>
      </c>
      <c r="E22" s="49">
        <f t="shared" si="1"/>
        <v>0</v>
      </c>
      <c r="F22" s="49"/>
      <c r="G22" s="73"/>
      <c r="H22" s="51"/>
    </row>
    <row r="23" spans="2:8" ht="14.25">
      <c r="B23" s="48"/>
      <c r="C23" s="48" t="s">
        <v>163</v>
      </c>
      <c r="D23" s="48" t="s">
        <v>200</v>
      </c>
      <c r="E23" s="49">
        <f t="shared" si="1"/>
        <v>0</v>
      </c>
      <c r="F23" s="49"/>
      <c r="G23" s="73"/>
      <c r="H23" s="51"/>
    </row>
    <row r="24" spans="2:8" ht="14.25">
      <c r="B24" s="48"/>
      <c r="C24" s="48" t="s">
        <v>167</v>
      </c>
      <c r="D24" s="48" t="s">
        <v>201</v>
      </c>
      <c r="E24" s="49">
        <f t="shared" si="1"/>
        <v>0</v>
      </c>
      <c r="F24" s="49"/>
      <c r="G24" s="73"/>
      <c r="H24" s="51"/>
    </row>
    <row r="25" spans="2:8" ht="14.25">
      <c r="B25" s="48"/>
      <c r="C25" s="48" t="s">
        <v>202</v>
      </c>
      <c r="D25" s="48" t="s">
        <v>203</v>
      </c>
      <c r="E25" s="49">
        <f t="shared" si="1"/>
        <v>6</v>
      </c>
      <c r="F25" s="49" t="s">
        <v>204</v>
      </c>
      <c r="G25" s="73">
        <v>2.5</v>
      </c>
      <c r="H25" s="51"/>
    </row>
    <row r="26" spans="2:8" ht="14.25">
      <c r="B26" s="48"/>
      <c r="C26" s="48" t="s">
        <v>205</v>
      </c>
      <c r="D26" s="48" t="s">
        <v>206</v>
      </c>
      <c r="E26" s="49">
        <f t="shared" si="1"/>
        <v>0</v>
      </c>
      <c r="F26" s="49"/>
      <c r="G26" s="73"/>
      <c r="H26" s="51"/>
    </row>
    <row r="27" spans="2:8" ht="14.25">
      <c r="B27" s="48"/>
      <c r="C27" s="48" t="s">
        <v>207</v>
      </c>
      <c r="D27" s="48" t="s">
        <v>208</v>
      </c>
      <c r="E27" s="49">
        <f t="shared" si="1"/>
        <v>0</v>
      </c>
      <c r="F27" s="49"/>
      <c r="G27" s="73"/>
      <c r="H27" s="51"/>
    </row>
    <row r="28" spans="2:8" ht="14.25">
      <c r="B28" s="48"/>
      <c r="C28" s="48" t="s">
        <v>209</v>
      </c>
      <c r="D28" s="48" t="s">
        <v>210</v>
      </c>
      <c r="E28" s="49">
        <f t="shared" si="1"/>
        <v>0</v>
      </c>
      <c r="F28" s="49"/>
      <c r="G28" s="73"/>
      <c r="H28" s="51"/>
    </row>
    <row r="29" spans="2:8" ht="14.25">
      <c r="B29" s="48"/>
      <c r="C29" s="48" t="s">
        <v>211</v>
      </c>
      <c r="D29" s="48" t="s">
        <v>212</v>
      </c>
      <c r="E29" s="49">
        <f t="shared" si="1"/>
        <v>1</v>
      </c>
      <c r="F29" s="49"/>
      <c r="G29" s="73">
        <v>1</v>
      </c>
      <c r="H29" s="51"/>
    </row>
    <row r="30" spans="2:8" ht="14.25">
      <c r="B30" s="48"/>
      <c r="C30" s="48" t="s">
        <v>213</v>
      </c>
      <c r="D30" s="48" t="s">
        <v>214</v>
      </c>
      <c r="E30" s="49">
        <f t="shared" si="1"/>
        <v>6</v>
      </c>
      <c r="F30" s="49" t="s">
        <v>215</v>
      </c>
      <c r="G30" s="73">
        <v>5</v>
      </c>
      <c r="H30" s="51"/>
    </row>
    <row r="31" spans="2:8" ht="14.25">
      <c r="B31" s="48"/>
      <c r="C31" s="48" t="s">
        <v>216</v>
      </c>
      <c r="D31" s="48" t="s">
        <v>217</v>
      </c>
      <c r="E31" s="49">
        <f t="shared" si="1"/>
        <v>0.5</v>
      </c>
      <c r="F31" s="49" t="s">
        <v>218</v>
      </c>
      <c r="G31" s="73"/>
      <c r="H31" s="51"/>
    </row>
    <row r="32" spans="2:8" ht="14.25">
      <c r="B32" s="48"/>
      <c r="C32" s="48" t="s">
        <v>219</v>
      </c>
      <c r="D32" s="48" t="s">
        <v>220</v>
      </c>
      <c r="E32" s="49">
        <f t="shared" si="1"/>
        <v>0</v>
      </c>
      <c r="F32" s="49"/>
      <c r="G32" s="73"/>
      <c r="H32" s="51"/>
    </row>
    <row r="33" spans="2:8" ht="14.25">
      <c r="B33" s="48"/>
      <c r="C33" s="48" t="s">
        <v>221</v>
      </c>
      <c r="D33" s="48" t="s">
        <v>222</v>
      </c>
      <c r="E33" s="49">
        <f t="shared" si="1"/>
        <v>0</v>
      </c>
      <c r="F33" s="47"/>
      <c r="G33" s="73"/>
      <c r="H33" s="51"/>
    </row>
    <row r="34" spans="2:8" ht="14.25">
      <c r="B34" s="48"/>
      <c r="C34" s="48" t="s">
        <v>223</v>
      </c>
      <c r="D34" s="48" t="s">
        <v>224</v>
      </c>
      <c r="E34" s="49">
        <f t="shared" si="1"/>
        <v>0</v>
      </c>
      <c r="F34" s="49"/>
      <c r="G34" s="73"/>
      <c r="H34" s="51"/>
    </row>
    <row r="35" spans="2:8" ht="14.25">
      <c r="B35" s="48"/>
      <c r="C35" s="48" t="s">
        <v>225</v>
      </c>
      <c r="D35" s="48" t="s">
        <v>226</v>
      </c>
      <c r="E35" s="49">
        <f t="shared" si="1"/>
        <v>0</v>
      </c>
      <c r="F35" s="49"/>
      <c r="G35" s="73"/>
      <c r="H35" s="51"/>
    </row>
    <row r="36" spans="2:8" ht="14.25">
      <c r="B36" s="48"/>
      <c r="C36" s="48" t="s">
        <v>227</v>
      </c>
      <c r="D36" s="48" t="s">
        <v>228</v>
      </c>
      <c r="E36" s="49">
        <f t="shared" si="1"/>
        <v>12.71</v>
      </c>
      <c r="F36" s="49" t="s">
        <v>229</v>
      </c>
      <c r="G36" s="73">
        <v>5.5</v>
      </c>
      <c r="H36" s="51"/>
    </row>
    <row r="37" spans="2:8" ht="48">
      <c r="B37" s="48"/>
      <c r="C37" s="48" t="s">
        <v>230</v>
      </c>
      <c r="D37" s="48" t="s">
        <v>231</v>
      </c>
      <c r="E37" s="49">
        <f t="shared" si="1"/>
        <v>44</v>
      </c>
      <c r="F37" s="49"/>
      <c r="G37" s="73">
        <v>44</v>
      </c>
      <c r="H37" s="75" t="s">
        <v>232</v>
      </c>
    </row>
    <row r="38" spans="2:8" ht="14.25">
      <c r="B38" s="48">
        <v>303</v>
      </c>
      <c r="C38" s="155" t="s">
        <v>233</v>
      </c>
      <c r="D38" s="155"/>
      <c r="E38" s="49">
        <f t="shared" si="1"/>
        <v>0.42</v>
      </c>
      <c r="F38" s="50">
        <v>0.42</v>
      </c>
      <c r="G38" s="50">
        <f>SUM(G39:G43)</f>
        <v>0</v>
      </c>
      <c r="H38" s="51"/>
    </row>
    <row r="39" spans="2:8" ht="14.25">
      <c r="B39" s="48"/>
      <c r="C39" s="48" t="s">
        <v>161</v>
      </c>
      <c r="D39" s="48" t="s">
        <v>234</v>
      </c>
      <c r="E39" s="49">
        <f t="shared" si="1"/>
        <v>0</v>
      </c>
      <c r="F39" s="49"/>
      <c r="G39" s="73"/>
      <c r="H39" s="51"/>
    </row>
    <row r="40" spans="2:8" ht="14.25">
      <c r="B40" s="48"/>
      <c r="C40" s="48" t="s">
        <v>175</v>
      </c>
      <c r="D40" s="48" t="s">
        <v>235</v>
      </c>
      <c r="E40" s="49">
        <f t="shared" si="1"/>
        <v>0</v>
      </c>
      <c r="F40" s="49"/>
      <c r="G40" s="73"/>
      <c r="H40" s="51"/>
    </row>
    <row r="41" spans="2:8" ht="14.25">
      <c r="B41" s="48"/>
      <c r="C41" s="48" t="s">
        <v>181</v>
      </c>
      <c r="D41" s="48" t="s">
        <v>236</v>
      </c>
      <c r="E41" s="49">
        <f t="shared" si="1"/>
        <v>0</v>
      </c>
      <c r="F41" s="49"/>
      <c r="G41" s="73"/>
      <c r="H41" s="51"/>
    </row>
    <row r="42" spans="2:8" ht="14.25">
      <c r="B42" s="48"/>
      <c r="C42" s="48" t="s">
        <v>160</v>
      </c>
      <c r="D42" s="48" t="s">
        <v>237</v>
      </c>
      <c r="E42" s="49">
        <f t="shared" si="1"/>
        <v>0.42</v>
      </c>
      <c r="F42" s="49" t="s">
        <v>238</v>
      </c>
      <c r="G42" s="73"/>
      <c r="H42" s="51"/>
    </row>
    <row r="43" spans="2:8" ht="14.25">
      <c r="B43" s="48"/>
      <c r="C43" s="48" t="s">
        <v>230</v>
      </c>
      <c r="D43" s="48" t="s">
        <v>239</v>
      </c>
      <c r="E43" s="49">
        <f aca="true" t="shared" si="2" ref="E43:E52">F43+G43</f>
        <v>0</v>
      </c>
      <c r="F43" s="49"/>
      <c r="G43" s="73"/>
      <c r="H43" s="51"/>
    </row>
    <row r="44" spans="2:8" ht="14.25">
      <c r="B44" s="48">
        <v>310</v>
      </c>
      <c r="C44" s="156" t="s">
        <v>240</v>
      </c>
      <c r="D44" s="156"/>
      <c r="E44" s="56">
        <f t="shared" si="2"/>
        <v>5</v>
      </c>
      <c r="F44" s="54">
        <f>SUM(F45:F50)</f>
        <v>0</v>
      </c>
      <c r="G44" s="76">
        <v>5</v>
      </c>
      <c r="H44" s="51"/>
    </row>
    <row r="45" spans="2:8" ht="14.25">
      <c r="B45" s="48"/>
      <c r="C45" s="55" t="s">
        <v>161</v>
      </c>
      <c r="D45" s="55" t="s">
        <v>241</v>
      </c>
      <c r="E45" s="56">
        <f t="shared" si="2"/>
        <v>0</v>
      </c>
      <c r="F45" s="56"/>
      <c r="G45" s="77"/>
      <c r="H45" s="51"/>
    </row>
    <row r="46" spans="2:8" ht="14.25">
      <c r="B46" s="48"/>
      <c r="C46" s="55" t="s">
        <v>175</v>
      </c>
      <c r="D46" s="55" t="s">
        <v>242</v>
      </c>
      <c r="E46" s="56">
        <f t="shared" si="2"/>
        <v>5</v>
      </c>
      <c r="F46" s="56"/>
      <c r="G46" s="77">
        <v>5</v>
      </c>
      <c r="H46" s="51"/>
    </row>
    <row r="47" spans="2:8" ht="14.25">
      <c r="B47" s="48"/>
      <c r="C47" s="55" t="s">
        <v>160</v>
      </c>
      <c r="D47" s="55" t="s">
        <v>243</v>
      </c>
      <c r="E47" s="56">
        <f t="shared" si="2"/>
        <v>0</v>
      </c>
      <c r="F47" s="56"/>
      <c r="G47" s="77"/>
      <c r="H47" s="51"/>
    </row>
    <row r="48" spans="2:8" ht="14.25">
      <c r="B48" s="48"/>
      <c r="C48" s="55" t="s">
        <v>198</v>
      </c>
      <c r="D48" s="55" t="s">
        <v>244</v>
      </c>
      <c r="E48" s="56">
        <f t="shared" si="2"/>
        <v>0</v>
      </c>
      <c r="F48" s="56"/>
      <c r="G48" s="77"/>
      <c r="H48" s="51"/>
    </row>
    <row r="49" spans="2:8" ht="14.25">
      <c r="B49" s="48"/>
      <c r="C49" s="55" t="s">
        <v>163</v>
      </c>
      <c r="D49" s="55" t="s">
        <v>245</v>
      </c>
      <c r="E49" s="56">
        <f t="shared" si="2"/>
        <v>0</v>
      </c>
      <c r="F49" s="56"/>
      <c r="G49" s="77"/>
      <c r="H49" s="51"/>
    </row>
    <row r="50" spans="2:8" ht="14.25">
      <c r="B50" s="48"/>
      <c r="C50" s="57">
        <v>99</v>
      </c>
      <c r="D50" s="55" t="s">
        <v>240</v>
      </c>
      <c r="E50" s="56">
        <f t="shared" si="2"/>
        <v>0</v>
      </c>
      <c r="F50" s="56"/>
      <c r="G50" s="77"/>
      <c r="H50" s="51"/>
    </row>
    <row r="51" spans="2:8" ht="14.25">
      <c r="B51" s="48">
        <v>307</v>
      </c>
      <c r="C51" s="157" t="s">
        <v>246</v>
      </c>
      <c r="D51" s="158"/>
      <c r="E51" s="61">
        <f t="shared" si="2"/>
        <v>0</v>
      </c>
      <c r="F51" s="58">
        <f>F52</f>
        <v>0</v>
      </c>
      <c r="G51" s="78">
        <f>G52</f>
        <v>0</v>
      </c>
      <c r="H51" s="59"/>
    </row>
    <row r="52" spans="2:8" ht="14.25">
      <c r="B52" s="60"/>
      <c r="C52" s="55" t="s">
        <v>161</v>
      </c>
      <c r="D52" s="55" t="s">
        <v>247</v>
      </c>
      <c r="E52" s="61">
        <f t="shared" si="2"/>
        <v>0</v>
      </c>
      <c r="F52" s="61"/>
      <c r="G52" s="78"/>
      <c r="H52" s="59"/>
    </row>
  </sheetData>
  <sheetProtection/>
  <mergeCells count="11">
    <mergeCell ref="C44:D44"/>
    <mergeCell ref="C51:D51"/>
    <mergeCell ref="H3:H4"/>
    <mergeCell ref="B5:D5"/>
    <mergeCell ref="C6:D6"/>
    <mergeCell ref="C16:D16"/>
    <mergeCell ref="C38:D38"/>
    <mergeCell ref="B1:H1"/>
    <mergeCell ref="G2:H2"/>
    <mergeCell ref="B3:C3"/>
    <mergeCell ref="E3:G3"/>
  </mergeCells>
  <printOptions/>
  <pageMargins left="0.7513888888888889" right="0.7513888888888889" top="1" bottom="1" header="0.5" footer="0.5"/>
  <pageSetup horizontalDpi="600" verticalDpi="600" orientation="portrait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B1:G9"/>
  <sheetViews>
    <sheetView zoomScaleSheetLayoutView="100" workbookViewId="0" topLeftCell="A1">
      <selection activeCell="E14" sqref="E14"/>
    </sheetView>
  </sheetViews>
  <sheetFormatPr defaultColWidth="6.875" defaultRowHeight="12.75" customHeight="1"/>
  <cols>
    <col min="1" max="1" width="11.25390625" style="16" customWidth="1"/>
    <col min="2" max="2" width="10.25390625" style="16" customWidth="1"/>
    <col min="3" max="3" width="24.75390625" style="16" customWidth="1"/>
    <col min="4" max="7" width="16.00390625" style="16" customWidth="1"/>
    <col min="8" max="17" width="6.875" style="16" customWidth="1"/>
    <col min="18" max="18" width="18.125" style="16" customWidth="1"/>
    <col min="19" max="16384" width="6.875" style="16" customWidth="1"/>
  </cols>
  <sheetData>
    <row r="1" spans="2:7" ht="28.5" customHeight="1">
      <c r="B1" s="159" t="s">
        <v>248</v>
      </c>
      <c r="C1" s="159"/>
      <c r="D1" s="159"/>
      <c r="E1" s="159"/>
      <c r="F1" s="159"/>
      <c r="G1" s="159"/>
    </row>
    <row r="2" spans="2:7" ht="22.5" customHeight="1">
      <c r="B2" s="63" t="s">
        <v>37</v>
      </c>
      <c r="C2" s="63" t="s">
        <v>38</v>
      </c>
      <c r="D2" s="63"/>
      <c r="E2" s="63"/>
      <c r="F2" s="63"/>
      <c r="G2" s="64" t="s">
        <v>39</v>
      </c>
    </row>
    <row r="3" spans="2:7" ht="24.75" customHeight="1">
      <c r="B3" s="65" t="s">
        <v>249</v>
      </c>
      <c r="C3" s="65" t="s">
        <v>250</v>
      </c>
      <c r="D3" s="65" t="s">
        <v>116</v>
      </c>
      <c r="E3" s="65" t="s">
        <v>251</v>
      </c>
      <c r="F3" s="65" t="s">
        <v>252</v>
      </c>
      <c r="G3" s="65" t="s">
        <v>155</v>
      </c>
    </row>
    <row r="4" spans="2:7" ht="24.75" customHeight="1">
      <c r="B4" s="66" t="s">
        <v>126</v>
      </c>
      <c r="C4" s="66" t="s">
        <v>126</v>
      </c>
      <c r="D4" s="66">
        <v>1</v>
      </c>
      <c r="E4" s="66">
        <v>2</v>
      </c>
      <c r="F4" s="66">
        <v>3</v>
      </c>
      <c r="G4" s="66" t="s">
        <v>126</v>
      </c>
    </row>
    <row r="5" spans="2:7" ht="24.75" customHeight="1">
      <c r="B5" s="66">
        <v>201</v>
      </c>
      <c r="C5" s="66" t="s">
        <v>116</v>
      </c>
      <c r="D5" s="66">
        <v>323.24</v>
      </c>
      <c r="E5" s="66">
        <v>300.33</v>
      </c>
      <c r="F5" s="66">
        <v>22.91</v>
      </c>
      <c r="G5" s="66"/>
    </row>
    <row r="6" spans="2:7" ht="24.75" customHeight="1">
      <c r="B6" s="67" t="s">
        <v>253</v>
      </c>
      <c r="C6" s="68" t="s">
        <v>162</v>
      </c>
      <c r="D6" s="68">
        <v>90.54</v>
      </c>
      <c r="E6" s="68">
        <v>73.68</v>
      </c>
      <c r="F6" s="68">
        <v>16.86</v>
      </c>
      <c r="G6" s="69"/>
    </row>
    <row r="7" spans="2:7" ht="24.75" customHeight="1">
      <c r="B7" s="70">
        <v>2010550</v>
      </c>
      <c r="C7" s="47" t="s">
        <v>166</v>
      </c>
      <c r="D7" s="68">
        <v>232.7</v>
      </c>
      <c r="E7" s="47">
        <v>226.65</v>
      </c>
      <c r="F7" s="68">
        <v>6.05</v>
      </c>
      <c r="G7" s="69"/>
    </row>
    <row r="8" spans="2:7" ht="24.75" customHeight="1">
      <c r="B8" s="67"/>
      <c r="C8" s="68"/>
      <c r="D8" s="25"/>
      <c r="E8" s="25"/>
      <c r="F8" s="25"/>
      <c r="G8" s="69"/>
    </row>
    <row r="9" spans="2:7" ht="24.75" customHeight="1">
      <c r="B9" s="71"/>
      <c r="C9" s="71"/>
      <c r="D9" s="25"/>
      <c r="E9" s="25"/>
      <c r="F9" s="25"/>
      <c r="G9" s="69"/>
    </row>
  </sheetData>
  <sheetProtection/>
  <mergeCells count="1">
    <mergeCell ref="B1:G1"/>
  </mergeCells>
  <printOptions/>
  <pageMargins left="0.7513888888888889" right="0.75138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ZFB</cp:lastModifiedBy>
  <cp:lastPrinted>2017-06-08T08:57:49Z</cp:lastPrinted>
  <dcterms:created xsi:type="dcterms:W3CDTF">2016-01-04T02:06:27Z</dcterms:created>
  <dcterms:modified xsi:type="dcterms:W3CDTF">2019-05-15T01:57:29Z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