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firstSheet="13" activeTab="13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/>
</workbook>
</file>

<file path=xl/sharedStrings.xml><?xml version="1.0" encoding="utf-8"?>
<sst xmlns="http://schemas.openxmlformats.org/spreadsheetml/2006/main" count="636" uniqueCount="340">
  <si>
    <t>附件2</t>
  </si>
  <si>
    <t>2019年部门综合预算公开报表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</si>
  <si>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</si>
  <si>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</si>
  <si>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</si>
  <si>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</si>
  <si>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</si>
  <si>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</si>
  <si>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</si>
  <si>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</si>
  <si>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</si>
  <si>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</si>
  <si>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</si>
  <si>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</si>
  <si>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</si>
  <si>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</si>
  <si>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</si>
  <si>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</si>
  <si>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</si>
  <si>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</si>
  <si>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</si>
  <si>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</si>
  <si>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</si>
  <si>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</si>
  <si>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</si>
  <si>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</si>
  <si>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</si>
  <si>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</si>
  <si>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</si>
  <si>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</si>
  <si>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</si>
  <si>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</si>
  <si>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</si>
  <si>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</si>
  <si>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</si>
  <si>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</si>
  <si>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</si>
  <si>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</si>
  <si>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</si>
  <si>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</si>
  <si>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</si>
  <si>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</si>
  <si>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</si>
  <si>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</si>
  <si>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</si>
  <si>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</si>
  <si>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</si>
  <si>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</si>
  <si>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</si>
  <si>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</si>
  <si>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</si>
  <si>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</si>
  <si>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</si>
  <si>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</si>
  <si>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</si>
  <si>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</si>
  <si>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</si>
  <si>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</si>
  <si>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</si>
  <si>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</si>
  <si>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</si>
  <si>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</si>
  <si>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</si>
  <si>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</si>
  <si>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</si>
  <si>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</si>
  <si>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</si>
  <si>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</si>
  <si>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</si>
  <si>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</si>
  <si>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</si>
  <si>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</si>
  <si>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</si>
  <si>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</si>
  <si>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</si>
  <si>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</si>
  <si>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</si>
  <si>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</si>
  <si>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</si>
  <si>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</si>
  <si>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</si>
  <si>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</si>
  <si>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</si>
  <si>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</si>
  <si>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</si>
  <si>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</si>
  <si>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</si>
  <si>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</si>
  <si>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</si>
  <si>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</si>
  <si>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</si>
  <si>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</si>
  <si>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</si>
  <si>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</si>
  <si>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</si>
  <si>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</si>
  <si>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</si>
  <si>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</si>
  <si>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</si>
  <si>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</si>
  <si>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</si>
  <si>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</si>
  <si>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</si>
  <si>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</si>
  <si>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</si>
  <si>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</si>
  <si>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</si>
  <si>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</si>
  <si>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</si>
  <si>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</si>
  <si>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</si>
  <si>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</si>
  <si>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</si>
  <si>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</si>
  <si>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</si>
  <si>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</si>
  <si>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</si>
  <si>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</si>
  <si>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</si>
  <si>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</si>
  <si>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</si>
  <si>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</si>
  <si>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</si>
  <si>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</si>
  <si>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**</t>
  </si>
  <si>
    <t>2019年部门预算支出总表</t>
  </si>
  <si>
    <t>公共预算拨款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</si>
  <si>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</si>
  <si>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</si>
  <si>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</si>
  <si>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</si>
  <si>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</si>
  <si>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</si>
  <si>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</si>
  <si>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</si>
  <si>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</si>
  <si>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</si>
  <si>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</si>
  <si>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</si>
  <si>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</si>
  <si>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</si>
  <si>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</si>
  <si>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</si>
  <si>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</si>
  <si>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</si>
  <si>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</si>
  <si>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</si>
  <si>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</si>
  <si>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</si>
  <si>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</si>
  <si>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</si>
  <si>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合  计</t>
  </si>
  <si>
    <t>2019年部门预算一般公共预算支出明细表（按经济分类科目分）</t>
  </si>
  <si>
    <t>部门合计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</si>
  <si>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</si>
  <si>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</si>
  <si>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</si>
  <si>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</si>
  <si>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</si>
  <si>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</si>
  <si>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</si>
  <si>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</si>
  <si>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</si>
  <si>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</si>
  <si>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</si>
  <si>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</si>
  <si>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</si>
  <si>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</si>
  <si>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</si>
  <si>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</si>
  <si>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</si>
  <si>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</si>
  <si>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</si>
  <si>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</si>
  <si>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</si>
  <si>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</si>
  <si>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05</t>
  </si>
  <si>
    <t>水费</t>
  </si>
  <si>
    <t>06</t>
  </si>
  <si>
    <t>电费</t>
  </si>
  <si>
    <t>邮电费</t>
  </si>
  <si>
    <t>取暖费</t>
  </si>
  <si>
    <t>11</t>
  </si>
  <si>
    <t>差旅费</t>
  </si>
  <si>
    <t>12</t>
  </si>
  <si>
    <t>因公出国（境）费用</t>
  </si>
  <si>
    <t>13</t>
  </si>
  <si>
    <t>维修（护）费</t>
  </si>
  <si>
    <t>14</t>
  </si>
  <si>
    <t>租赁费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</si>
  <si>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</si>
  <si>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</si>
  <si>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</si>
  <si>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</si>
  <si>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</si>
  <si>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</si>
  <si>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</si>
  <si>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</si>
  <si>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</si>
  <si>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</si>
  <si>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</si>
  <si>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</si>
  <si>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</si>
  <si>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</si>
  <si>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</si>
  <si>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</si>
  <si>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99</t>
  </si>
  <si>
    <t>其他商品和服务支出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</si>
  <si>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</si>
  <si>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</si>
  <si>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</si>
  <si>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</si>
  <si>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</si>
  <si>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</si>
  <si>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</si>
  <si>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</si>
  <si>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</si>
  <si>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</si>
  <si>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</si>
  <si>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</si>
  <si>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</si>
  <si>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</si>
  <si>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</si>
  <si>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</si>
  <si>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</si>
  <si>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</si>
  <si>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</si>
  <si>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</si>
  <si>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</si>
  <si>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</si>
  <si>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</si>
  <si>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</si>
  <si>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</si>
  <si>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</si>
  <si>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</si>
  <si>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</si>
  <si>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</si>
  <si>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</si>
  <si>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</si>
  <si>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</si>
  <si>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</si>
  <si>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</si>
  <si>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</si>
  <si>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</si>
  <si>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</si>
  <si>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</si>
  <si>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</si>
  <si>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</si>
  <si>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</si>
  <si>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</si>
  <si>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</si>
  <si>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</si>
  <si>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</si>
  <si>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</si>
  <si>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</si>
  <si>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</si>
  <si>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</si>
  <si>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</si>
  <si>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</si>
  <si>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</si>
  <si>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</si>
  <si>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</si>
  <si>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</si>
  <si>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</si>
  <si>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</si>
  <si>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</si>
  <si>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</si>
  <si>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</si>
  <si>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</si>
  <si>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</si>
  <si>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</si>
  <si>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</si>
  <si>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r>
      <t>2</t>
    </r>
    <r>
      <rPr>
        <sz val="10"/>
        <rFont val="宋体"/>
        <family val="0"/>
      </rPr>
      <t>16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</si>
  <si>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</si>
  <si>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</si>
  <si>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t>52.9137</t>
  </si>
  <si>
    <t>41.3025</t>
  </si>
  <si>
    <t>2.9987</t>
  </si>
  <si>
    <t>29.2428</t>
  </si>
  <si>
    <t>1.7763</t>
  </si>
  <si>
    <t>1.5</t>
  </si>
  <si>
    <t>0.05</t>
  </si>
  <si>
    <t>0.1</t>
  </si>
  <si>
    <t>0.8</t>
  </si>
  <si>
    <t>0.2</t>
  </si>
  <si>
    <t>1</t>
  </si>
  <si>
    <t>8</t>
  </si>
  <si>
    <r>
      <t>2</t>
    </r>
    <r>
      <rPr>
        <sz val="10"/>
        <rFont val="宋体"/>
        <family val="0"/>
      </rPr>
      <t>.25</t>
    </r>
  </si>
  <si>
    <t>2.25</t>
  </si>
  <si>
    <r>
      <t>1</t>
    </r>
    <r>
      <rPr>
        <sz val="10"/>
        <rFont val="宋体"/>
        <family val="0"/>
      </rPr>
      <t>00</t>
    </r>
  </si>
  <si>
    <r>
      <t>8</t>
    </r>
    <r>
      <rPr>
        <sz val="9"/>
        <rFont val="宋体"/>
        <family val="0"/>
      </rPr>
      <t>0</t>
    </r>
  </si>
  <si>
    <t>一般公共预算基本支出</t>
  </si>
  <si>
    <r>
      <t>4</t>
    </r>
    <r>
      <rPr>
        <sz val="9"/>
        <rFont val="宋体"/>
        <family val="0"/>
      </rPr>
      <t>1.3025</t>
    </r>
  </si>
  <si>
    <r>
      <t>2</t>
    </r>
    <r>
      <rPr>
        <sz val="9"/>
        <rFont val="宋体"/>
        <family val="0"/>
      </rPr>
      <t>.9987</t>
    </r>
  </si>
  <si>
    <r>
      <t>1</t>
    </r>
    <r>
      <rPr>
        <sz val="9"/>
        <rFont val="宋体"/>
        <family val="0"/>
      </rPr>
      <t>.7763</t>
    </r>
  </si>
  <si>
    <r>
      <t>1</t>
    </r>
    <r>
      <rPr>
        <sz val="10"/>
        <rFont val="宋体"/>
        <family val="0"/>
      </rPr>
      <t>.5</t>
    </r>
  </si>
  <si>
    <r>
      <t>0</t>
    </r>
    <r>
      <rPr>
        <sz val="10"/>
        <rFont val="宋体"/>
        <family val="0"/>
      </rPr>
      <t>.05</t>
    </r>
  </si>
  <si>
    <r>
      <t>0</t>
    </r>
    <r>
      <rPr>
        <sz val="10"/>
        <rFont val="宋体"/>
        <family val="0"/>
      </rPr>
      <t>.1</t>
    </r>
  </si>
  <si>
    <r>
      <t>0</t>
    </r>
    <r>
      <rPr>
        <sz val="10"/>
        <rFont val="宋体"/>
        <family val="0"/>
      </rPr>
      <t>.8</t>
    </r>
  </si>
  <si>
    <r>
      <t>0</t>
    </r>
    <r>
      <rPr>
        <sz val="10"/>
        <rFont val="宋体"/>
        <family val="0"/>
      </rPr>
      <t>.2</t>
    </r>
  </si>
  <si>
    <r>
      <t>2</t>
    </r>
    <r>
      <rPr>
        <sz val="10"/>
        <rFont val="宋体"/>
        <family val="0"/>
      </rPr>
      <t>9.2428</t>
    </r>
  </si>
  <si>
    <t>20</t>
  </si>
  <si>
    <r>
      <t>1</t>
    </r>
    <r>
      <rPr>
        <sz val="10"/>
        <rFont val="宋体"/>
        <family val="0"/>
      </rPr>
      <t>1.16</t>
    </r>
  </si>
  <si>
    <t>11.16</t>
  </si>
  <si>
    <t>11.16</t>
  </si>
  <si>
    <r>
      <t>9</t>
    </r>
    <r>
      <rPr>
        <sz val="9"/>
        <rFont val="宋体"/>
        <family val="0"/>
      </rPr>
      <t>75001</t>
    </r>
  </si>
  <si>
    <t>烟花爆竹管理费</t>
  </si>
  <si>
    <t>集中和单项整顿检查管理烟花爆竹市场租车费用</t>
  </si>
  <si>
    <t>春节慰问金</t>
  </si>
  <si>
    <r>
      <t>用于春节期间慰问供销社下岗职工1</t>
    </r>
    <r>
      <rPr>
        <sz val="9"/>
        <rFont val="宋体"/>
        <family val="0"/>
      </rPr>
      <t>80人</t>
    </r>
  </si>
  <si>
    <t xml:space="preserve">                  部门名称：  佳县供销合作社联合社  </t>
  </si>
  <si>
    <t xml:space="preserve">                  部门主要负责人：张建业     审签情况：已审签</t>
  </si>
  <si>
    <t>否</t>
  </si>
  <si>
    <t>是</t>
  </si>
  <si>
    <t>无“三公经费”支出</t>
  </si>
  <si>
    <t>佳县供销合作社联合社</t>
  </si>
  <si>
    <r>
      <t>9</t>
    </r>
    <r>
      <rPr>
        <sz val="10"/>
        <rFont val="宋体"/>
        <family val="0"/>
      </rPr>
      <t>75001</t>
    </r>
  </si>
  <si>
    <t>一般公共预算支出</t>
  </si>
  <si>
    <r>
      <t>2</t>
    </r>
    <r>
      <rPr>
        <sz val="10"/>
        <rFont val="宋体"/>
        <family val="0"/>
      </rPr>
      <t>22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</si>
  <si>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</si>
  <si>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4</t>
    </r>
  </si>
  <si>
    <t>化肥储备补贴</t>
  </si>
  <si>
    <r>
      <t>2</t>
    </r>
    <r>
      <rPr>
        <sz val="10"/>
        <rFont val="宋体"/>
        <family val="0"/>
      </rPr>
      <t>16</t>
    </r>
  </si>
  <si>
    <r>
      <t>9</t>
    </r>
    <r>
      <rPr>
        <sz val="10"/>
        <rFont val="宋体"/>
        <family val="0"/>
      </rPr>
      <t>9</t>
    </r>
  </si>
  <si>
    <r>
      <t>0</t>
    </r>
    <r>
      <rPr>
        <sz val="10"/>
        <rFont val="宋体"/>
        <family val="0"/>
      </rPr>
      <t>1</t>
    </r>
  </si>
  <si>
    <t>服务业基础设施建设</t>
  </si>
  <si>
    <r>
      <t>2</t>
    </r>
    <r>
      <rPr>
        <sz val="10"/>
        <rFont val="宋体"/>
        <family val="0"/>
      </rPr>
      <t>160201</t>
    </r>
  </si>
  <si>
    <t>科目名称</t>
  </si>
  <si>
    <t>6</t>
  </si>
  <si>
    <r>
      <t>1</t>
    </r>
    <r>
      <rPr>
        <sz val="10"/>
        <rFont val="宋体"/>
        <family val="0"/>
      </rPr>
      <t>11</t>
    </r>
  </si>
  <si>
    <t>216</t>
  </si>
  <si>
    <t>02</t>
  </si>
  <si>
    <t>01</t>
  </si>
  <si>
    <t>975001</t>
  </si>
  <si>
    <t>办公用品</t>
  </si>
  <si>
    <t>电脑</t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</si>
  <si>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</si>
  <si>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1</t>
    </r>
  </si>
  <si>
    <t>单位目前办公电脑老化，无法正常工作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</si>
  <si>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年部门综合预算政府采购（资产配置、购买服务）预算表</t>
    </r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</si>
</sst>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.00_ "/>
    <numFmt numFmtId="186" formatCode="#,##0.000"/>
    <numFmt numFmtId="187" formatCode="0.0000_ "/>
    <numFmt numFmtId="188" formatCode="0.0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0"/>
    </font>
    <font>
      <sz val="36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7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22" borderId="0" applyNumberFormat="0" applyBorder="0" applyAlignment="0" applyProtection="0"/>
    <xf numFmtId="0" fontId="32" fillId="16" borderId="8" applyNumberFormat="0" applyAlignment="0" applyProtection="0"/>
    <xf numFmtId="0" fontId="20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84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184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vertical="center"/>
    </xf>
    <xf numFmtId="184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24" borderId="10" xfId="48" applyNumberFormat="1" applyFont="1" applyFill="1" applyBorder="1" applyAlignment="1">
      <alignment horizontal="center" vertical="center" wrapText="1"/>
      <protection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48" applyFont="1" applyFill="1" applyAlignment="1">
      <alignment horizontal="left" vertical="center"/>
      <protection/>
    </xf>
    <xf numFmtId="0" fontId="5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85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85" fontId="5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right" vertical="center" wrapText="1"/>
      <protection/>
    </xf>
    <xf numFmtId="185" fontId="5" fillId="0" borderId="10" xfId="48" applyNumberFormat="1" applyFont="1" applyFill="1" applyBorder="1" applyAlignment="1">
      <alignment horizontal="right" vertical="center" wrapText="1"/>
      <protection/>
    </xf>
    <xf numFmtId="185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right" vertical="center" wrapText="1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0" fillId="0" borderId="0" xfId="48" applyFont="1" applyFill="1" applyAlignment="1">
      <alignment horizontal="right"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5" fontId="5" fillId="0" borderId="10" xfId="48" applyNumberFormat="1" applyFont="1" applyFill="1" applyBorder="1" applyAlignment="1" quotePrefix="1">
      <alignment horizontal="center" vertical="center" wrapText="1"/>
      <protection/>
    </xf>
    <xf numFmtId="185" fontId="5" fillId="0" borderId="10" xfId="48" applyNumberFormat="1" applyFont="1" applyFill="1" applyBorder="1" applyAlignment="1" quotePrefix="1">
      <alignment horizontal="left" vertical="center" wrapText="1"/>
      <protection/>
    </xf>
    <xf numFmtId="185" fontId="6" fillId="0" borderId="10" xfId="48" applyNumberFormat="1" applyFont="1" applyFill="1" applyBorder="1" applyAlignment="1" quotePrefix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49" fontId="2" fillId="24" borderId="10" xfId="48" applyNumberFormat="1" applyFont="1" applyFill="1" applyBorder="1" applyAlignment="1">
      <alignment horizontal="center" vertical="center" wrapText="1"/>
      <protection/>
    </xf>
    <xf numFmtId="187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horizontal="center" vertical="center"/>
    </xf>
    <xf numFmtId="185" fontId="5" fillId="0" borderId="10" xfId="48" applyNumberFormat="1" applyFont="1" applyFill="1" applyBorder="1" applyAlignment="1">
      <alignment horizontal="left" vertical="center" wrapText="1"/>
      <protection/>
    </xf>
    <xf numFmtId="185" fontId="6" fillId="0" borderId="10" xfId="48" applyNumberFormat="1" applyFont="1" applyFill="1" applyBorder="1" applyAlignment="1">
      <alignment horizontal="center" vertical="center" wrapText="1"/>
      <protection/>
    </xf>
    <xf numFmtId="0" fontId="39" fillId="0" borderId="0" xfId="48" applyFont="1" applyFill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185" fontId="5" fillId="0" borderId="10" xfId="48" applyNumberFormat="1" applyFont="1" applyFill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/>
      <protection/>
    </xf>
    <xf numFmtId="0" fontId="10" fillId="0" borderId="11" xfId="48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185" fontId="5" fillId="0" borderId="10" xfId="48" applyNumberFormat="1" applyFont="1" applyFill="1" applyBorder="1" applyAlignment="1" quotePrefix="1">
      <alignment horizontal="center" vertical="center"/>
      <protection/>
    </xf>
    <xf numFmtId="185" fontId="5" fillId="0" borderId="10" xfId="48" applyNumberFormat="1" applyFont="1" applyFill="1" applyBorder="1" applyAlignment="1">
      <alignment horizontal="center" vertical="center"/>
      <protection/>
    </xf>
    <xf numFmtId="49" fontId="5" fillId="0" borderId="10" xfId="48" applyNumberFormat="1" applyFont="1" applyFill="1" applyBorder="1" applyAlignment="1">
      <alignment horizontal="center" vertical="center" wrapText="1"/>
      <protection/>
    </xf>
    <xf numFmtId="185" fontId="5" fillId="0" borderId="10" xfId="48" applyNumberFormat="1" applyFont="1" applyFill="1" applyBorder="1" applyAlignment="1" quotePrefix="1">
      <alignment horizontal="center" vertical="center" wrapText="1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left" vertical="center"/>
    </xf>
    <xf numFmtId="0" fontId="6" fillId="24" borderId="12" xfId="0" applyNumberFormat="1" applyFont="1" applyFill="1" applyBorder="1" applyAlignment="1">
      <alignment horizontal="left" vertical="center"/>
    </xf>
    <xf numFmtId="0" fontId="6" fillId="24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6" sqref="A6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95" t="s">
        <v>0</v>
      </c>
    </row>
    <row r="2" ht="135.75" customHeight="1">
      <c r="A2" s="96" t="s">
        <v>1</v>
      </c>
    </row>
    <row r="3" ht="45.75" customHeight="1">
      <c r="A3" s="97"/>
    </row>
    <row r="4" ht="45.75" customHeight="1">
      <c r="A4" s="98"/>
    </row>
    <row r="5" ht="60" customHeight="1">
      <c r="A5" s="99" t="s">
        <v>310</v>
      </c>
    </row>
    <row r="6" ht="60" customHeight="1">
      <c r="A6" s="99" t="s">
        <v>311</v>
      </c>
    </row>
    <row r="7" ht="45.75" customHeight="1">
      <c r="A7" s="100"/>
    </row>
    <row r="8" ht="45.75" customHeight="1">
      <c r="A8" s="100"/>
    </row>
    <row r="9" ht="45.75" customHeight="1">
      <c r="A9" s="100"/>
    </row>
    <row r="10" ht="45.75" customHeight="1">
      <c r="A10" s="100"/>
    </row>
    <row r="11" ht="45.75" customHeight="1">
      <c r="A11" s="100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E44" sqref="E44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49" t="s">
        <v>227</v>
      </c>
      <c r="B1" s="149"/>
      <c r="C1" s="149"/>
      <c r="D1" s="149"/>
      <c r="E1" s="149"/>
    </row>
    <row r="2" spans="1:5" ht="14.25">
      <c r="A2" s="40" t="s">
        <v>36</v>
      </c>
      <c r="B2" s="40"/>
      <c r="C2" s="40"/>
      <c r="D2" s="40"/>
      <c r="E2" s="41" t="s">
        <v>37</v>
      </c>
    </row>
    <row r="3" spans="1:5" ht="14.25">
      <c r="A3" s="151" t="s">
        <v>139</v>
      </c>
      <c r="B3" s="151"/>
      <c r="C3" s="121" t="s">
        <v>327</v>
      </c>
      <c r="D3" s="161" t="s">
        <v>142</v>
      </c>
      <c r="E3" s="152" t="s">
        <v>147</v>
      </c>
    </row>
    <row r="4" spans="1:5" ht="14.25">
      <c r="A4" s="42" t="s">
        <v>148</v>
      </c>
      <c r="B4" s="42" t="s">
        <v>149</v>
      </c>
      <c r="C4" s="43">
        <v>2160201</v>
      </c>
      <c r="D4" s="162"/>
      <c r="E4" s="152"/>
    </row>
    <row r="5" spans="1:5" ht="14.25">
      <c r="A5" s="163" t="s">
        <v>228</v>
      </c>
      <c r="B5" s="164"/>
      <c r="C5" s="165"/>
      <c r="D5" s="109">
        <f>D6+D16+D38+D44+D51</f>
        <v>262.69399999999996</v>
      </c>
      <c r="E5" s="44"/>
    </row>
    <row r="6" spans="1:5" ht="14.25">
      <c r="A6" s="43">
        <v>301</v>
      </c>
      <c r="B6" s="156" t="s">
        <v>154</v>
      </c>
      <c r="C6" s="156"/>
      <c r="D6" s="109">
        <f>D7+D8+D9+D10+D11+D12+D13+D14+D15</f>
        <v>98.9912</v>
      </c>
      <c r="E6" s="46"/>
    </row>
    <row r="7" spans="1:5" ht="14.25">
      <c r="A7" s="43"/>
      <c r="B7" s="43" t="s">
        <v>155</v>
      </c>
      <c r="C7" s="43" t="s">
        <v>156</v>
      </c>
      <c r="D7" s="113" t="s">
        <v>275</v>
      </c>
      <c r="E7" s="46"/>
    </row>
    <row r="8" spans="1:5" ht="14.25">
      <c r="A8" s="43"/>
      <c r="B8" s="43" t="s">
        <v>157</v>
      </c>
      <c r="C8" s="43" t="s">
        <v>158</v>
      </c>
      <c r="D8" s="113" t="s">
        <v>292</v>
      </c>
      <c r="E8" s="46"/>
    </row>
    <row r="9" spans="1:5" ht="14.25">
      <c r="A9" s="43"/>
      <c r="B9" s="43" t="s">
        <v>159</v>
      </c>
      <c r="C9" s="43" t="s">
        <v>160</v>
      </c>
      <c r="D9" s="113" t="s">
        <v>293</v>
      </c>
      <c r="E9" s="46"/>
    </row>
    <row r="10" spans="1:5" ht="14.25">
      <c r="A10" s="43"/>
      <c r="B10" s="43" t="s">
        <v>161</v>
      </c>
      <c r="C10" s="43" t="s">
        <v>162</v>
      </c>
      <c r="D10" s="47"/>
      <c r="E10" s="46"/>
    </row>
    <row r="11" spans="1:5" ht="14.25">
      <c r="A11" s="43"/>
      <c r="B11" s="43" t="s">
        <v>163</v>
      </c>
      <c r="C11" s="43" t="s">
        <v>164</v>
      </c>
      <c r="D11" s="47"/>
      <c r="E11" s="46"/>
    </row>
    <row r="12" spans="1:5" ht="14.25">
      <c r="A12" s="43"/>
      <c r="B12" s="46" t="s">
        <v>165</v>
      </c>
      <c r="C12" s="43" t="s">
        <v>166</v>
      </c>
      <c r="D12" s="47"/>
      <c r="E12" s="46"/>
    </row>
    <row r="13" spans="1:5" ht="14.25">
      <c r="A13" s="43"/>
      <c r="B13" s="46" t="s">
        <v>167</v>
      </c>
      <c r="C13" s="43" t="s">
        <v>168</v>
      </c>
      <c r="D13" s="47"/>
      <c r="E13" s="46"/>
    </row>
    <row r="14" spans="1:5" ht="14.25">
      <c r="A14" s="43"/>
      <c r="B14" s="46">
        <v>13</v>
      </c>
      <c r="C14" s="43" t="s">
        <v>169</v>
      </c>
      <c r="D14" s="47"/>
      <c r="E14" s="46"/>
    </row>
    <row r="15" spans="1:5" ht="14.25">
      <c r="A15" s="43"/>
      <c r="B15" s="43" t="s">
        <v>206</v>
      </c>
      <c r="C15" s="43" t="s">
        <v>170</v>
      </c>
      <c r="D15" s="113" t="s">
        <v>294</v>
      </c>
      <c r="E15" s="46"/>
    </row>
    <row r="16" spans="1:5" ht="14.25">
      <c r="A16" s="43">
        <v>302</v>
      </c>
      <c r="B16" s="156" t="s">
        <v>171</v>
      </c>
      <c r="C16" s="156"/>
      <c r="D16" s="107">
        <f>D17+D18+D19+D20+D21+D22+D23+D24+D25+D26+D27+D28+D29+D30+D31+D32+D33+D34+D35+D36+D37</f>
        <v>33.459999999999994</v>
      </c>
      <c r="E16" s="46"/>
    </row>
    <row r="17" spans="1:5" ht="14.25">
      <c r="A17" s="43"/>
      <c r="B17" s="43" t="s">
        <v>155</v>
      </c>
      <c r="C17" s="43" t="s">
        <v>172</v>
      </c>
      <c r="D17" s="106" t="s">
        <v>286</v>
      </c>
      <c r="E17" s="46"/>
    </row>
    <row r="18" spans="1:5" ht="14.25">
      <c r="A18" s="43"/>
      <c r="B18" s="43" t="s">
        <v>157</v>
      </c>
      <c r="C18" s="43" t="s">
        <v>173</v>
      </c>
      <c r="D18" s="106" t="s">
        <v>295</v>
      </c>
      <c r="E18" s="46"/>
    </row>
    <row r="19" spans="1:5" ht="14.25">
      <c r="A19" s="43"/>
      <c r="B19" s="43" t="s">
        <v>159</v>
      </c>
      <c r="C19" s="43" t="s">
        <v>174</v>
      </c>
      <c r="D19" s="106"/>
      <c r="E19" s="46"/>
    </row>
    <row r="20" spans="1:5" ht="14.25">
      <c r="A20" s="43"/>
      <c r="B20" s="43" t="s">
        <v>161</v>
      </c>
      <c r="C20" s="43" t="s">
        <v>175</v>
      </c>
      <c r="D20" s="106" t="s">
        <v>296</v>
      </c>
      <c r="E20" s="46"/>
    </row>
    <row r="21" spans="1:5" ht="14.25">
      <c r="A21" s="43"/>
      <c r="B21" s="43" t="s">
        <v>176</v>
      </c>
      <c r="C21" s="43" t="s">
        <v>177</v>
      </c>
      <c r="D21" s="106" t="s">
        <v>297</v>
      </c>
      <c r="E21" s="46"/>
    </row>
    <row r="22" spans="1:5" ht="14.25">
      <c r="A22" s="43"/>
      <c r="B22" s="43" t="s">
        <v>178</v>
      </c>
      <c r="C22" s="43" t="s">
        <v>179</v>
      </c>
      <c r="D22" s="106" t="s">
        <v>298</v>
      </c>
      <c r="E22" s="46"/>
    </row>
    <row r="23" spans="1:5" ht="14.25">
      <c r="A23" s="43"/>
      <c r="B23" s="43" t="s">
        <v>163</v>
      </c>
      <c r="C23" s="43" t="s">
        <v>180</v>
      </c>
      <c r="D23" s="106" t="s">
        <v>299</v>
      </c>
      <c r="E23" s="46"/>
    </row>
    <row r="24" spans="1:5" ht="14.25">
      <c r="A24" s="43"/>
      <c r="B24" s="43" t="s">
        <v>165</v>
      </c>
      <c r="C24" s="43" t="s">
        <v>181</v>
      </c>
      <c r="D24" s="106" t="s">
        <v>287</v>
      </c>
      <c r="E24" s="46"/>
    </row>
    <row r="25" spans="1:5" ht="14.25">
      <c r="A25" s="43"/>
      <c r="B25" s="43" t="s">
        <v>182</v>
      </c>
      <c r="C25" s="43" t="s">
        <v>183</v>
      </c>
      <c r="D25" s="106" t="s">
        <v>285</v>
      </c>
      <c r="E25" s="46"/>
    </row>
    <row r="26" spans="1:5" ht="14.25">
      <c r="A26" s="43"/>
      <c r="B26" s="43" t="s">
        <v>184</v>
      </c>
      <c r="C26" s="43" t="s">
        <v>185</v>
      </c>
      <c r="D26" s="44"/>
      <c r="E26" s="46"/>
    </row>
    <row r="27" spans="1:5" ht="14.25">
      <c r="A27" s="43"/>
      <c r="B27" s="43" t="s">
        <v>186</v>
      </c>
      <c r="C27" s="43" t="s">
        <v>187</v>
      </c>
      <c r="D27" s="44"/>
      <c r="E27" s="46"/>
    </row>
    <row r="28" spans="1:5" ht="14.25">
      <c r="A28" s="43"/>
      <c r="B28" s="43" t="s">
        <v>188</v>
      </c>
      <c r="C28" s="43" t="s">
        <v>189</v>
      </c>
      <c r="D28" s="44"/>
      <c r="E28" s="46"/>
    </row>
    <row r="29" spans="1:5" ht="14.25">
      <c r="A29" s="43"/>
      <c r="B29" s="43" t="s">
        <v>190</v>
      </c>
      <c r="C29" s="43" t="s">
        <v>191</v>
      </c>
      <c r="D29" s="106" t="s">
        <v>299</v>
      </c>
      <c r="E29" s="46"/>
    </row>
    <row r="30" spans="1:5" ht="14.25">
      <c r="A30" s="43"/>
      <c r="B30" s="43" t="s">
        <v>192</v>
      </c>
      <c r="C30" s="43" t="s">
        <v>193</v>
      </c>
      <c r="D30" s="106" t="s">
        <v>299</v>
      </c>
      <c r="E30" s="46"/>
    </row>
    <row r="31" spans="1:5" ht="14.25">
      <c r="A31" s="43"/>
      <c r="B31" s="43" t="s">
        <v>194</v>
      </c>
      <c r="C31" s="43" t="s">
        <v>195</v>
      </c>
      <c r="D31" s="44"/>
      <c r="E31" s="46"/>
    </row>
    <row r="32" spans="1:5" ht="14.25">
      <c r="A32" s="43"/>
      <c r="B32" s="43" t="s">
        <v>196</v>
      </c>
      <c r="C32" s="43" t="s">
        <v>197</v>
      </c>
      <c r="D32" s="44"/>
      <c r="E32" s="46"/>
    </row>
    <row r="33" spans="1:5" ht="14.25">
      <c r="A33" s="43"/>
      <c r="B33" s="43" t="s">
        <v>198</v>
      </c>
      <c r="C33" s="43" t="s">
        <v>199</v>
      </c>
      <c r="D33" s="42">
        <v>2</v>
      </c>
      <c r="E33" s="46"/>
    </row>
    <row r="34" spans="1:5" ht="14.25">
      <c r="A34" s="43"/>
      <c r="B34" s="43" t="s">
        <v>200</v>
      </c>
      <c r="C34" s="43" t="s">
        <v>201</v>
      </c>
      <c r="D34" s="44"/>
      <c r="E34" s="46"/>
    </row>
    <row r="35" spans="1:5" ht="14.25">
      <c r="A35" s="43"/>
      <c r="B35" s="43" t="s">
        <v>202</v>
      </c>
      <c r="C35" s="43" t="s">
        <v>203</v>
      </c>
      <c r="D35" s="44"/>
      <c r="E35" s="46"/>
    </row>
    <row r="36" spans="1:5" ht="14.25">
      <c r="A36" s="43"/>
      <c r="B36" s="43" t="s">
        <v>204</v>
      </c>
      <c r="C36" s="43" t="s">
        <v>205</v>
      </c>
      <c r="D36" s="106" t="s">
        <v>304</v>
      </c>
      <c r="E36" s="46"/>
    </row>
    <row r="37" spans="1:5" ht="14.25">
      <c r="A37" s="43"/>
      <c r="B37" s="43" t="s">
        <v>206</v>
      </c>
      <c r="C37" s="43" t="s">
        <v>207</v>
      </c>
      <c r="D37" s="44" t="s">
        <v>328</v>
      </c>
      <c r="E37" s="46"/>
    </row>
    <row r="38" spans="1:5" ht="14.25">
      <c r="A38" s="43">
        <v>303</v>
      </c>
      <c r="B38" s="156" t="s">
        <v>208</v>
      </c>
      <c r="C38" s="156"/>
      <c r="D38" s="109">
        <f>D39+D40+D41+D42+D43</f>
        <v>129.2428</v>
      </c>
      <c r="E38" s="46"/>
    </row>
    <row r="39" spans="1:5" ht="14.25">
      <c r="A39" s="43"/>
      <c r="B39" s="43" t="s">
        <v>155</v>
      </c>
      <c r="C39" s="43" t="s">
        <v>209</v>
      </c>
      <c r="D39" s="44"/>
      <c r="E39" s="46"/>
    </row>
    <row r="40" spans="1:5" ht="14.25">
      <c r="A40" s="43"/>
      <c r="B40" s="43" t="s">
        <v>157</v>
      </c>
      <c r="C40" s="43" t="s">
        <v>210</v>
      </c>
      <c r="D40" s="44"/>
      <c r="E40" s="46"/>
    </row>
    <row r="41" spans="1:5" ht="14.25">
      <c r="A41" s="43"/>
      <c r="B41" s="43" t="s">
        <v>161</v>
      </c>
      <c r="C41" s="43" t="s">
        <v>211</v>
      </c>
      <c r="D41" s="44"/>
      <c r="E41" s="46"/>
    </row>
    <row r="42" spans="1:5" ht="14.25">
      <c r="A42" s="43"/>
      <c r="B42" s="43" t="s">
        <v>176</v>
      </c>
      <c r="C42" s="43" t="s">
        <v>212</v>
      </c>
      <c r="D42" s="106" t="s">
        <v>300</v>
      </c>
      <c r="E42" s="46"/>
    </row>
    <row r="43" spans="1:5" ht="14.25">
      <c r="A43" s="43"/>
      <c r="B43" s="43" t="s">
        <v>206</v>
      </c>
      <c r="C43" s="43" t="s">
        <v>213</v>
      </c>
      <c r="D43" s="106" t="s">
        <v>289</v>
      </c>
      <c r="E43" s="46"/>
    </row>
    <row r="44" spans="1:5" ht="14.25">
      <c r="A44" s="43">
        <v>310</v>
      </c>
      <c r="B44" s="157" t="s">
        <v>214</v>
      </c>
      <c r="C44" s="157"/>
      <c r="D44" s="48">
        <v>1</v>
      </c>
      <c r="E44" s="46"/>
    </row>
    <row r="45" spans="1:5" ht="14.25">
      <c r="A45" s="43"/>
      <c r="B45" s="49" t="s">
        <v>155</v>
      </c>
      <c r="C45" s="49" t="s">
        <v>215</v>
      </c>
      <c r="D45" s="50"/>
      <c r="E45" s="46"/>
    </row>
    <row r="46" spans="1:5" ht="14.25">
      <c r="A46" s="43"/>
      <c r="B46" s="49" t="s">
        <v>157</v>
      </c>
      <c r="C46" s="49" t="s">
        <v>216</v>
      </c>
      <c r="D46" s="50" t="s">
        <v>285</v>
      </c>
      <c r="E46" s="46"/>
    </row>
    <row r="47" spans="1:5" ht="14.25">
      <c r="A47" s="43"/>
      <c r="B47" s="49" t="s">
        <v>176</v>
      </c>
      <c r="C47" s="49" t="s">
        <v>217</v>
      </c>
      <c r="D47" s="50"/>
      <c r="E47" s="46"/>
    </row>
    <row r="48" spans="1:5" ht="14.25">
      <c r="A48" s="43"/>
      <c r="B48" s="49" t="s">
        <v>178</v>
      </c>
      <c r="C48" s="49" t="s">
        <v>218</v>
      </c>
      <c r="D48" s="50"/>
      <c r="E48" s="46"/>
    </row>
    <row r="49" spans="1:5" ht="14.25">
      <c r="A49" s="43"/>
      <c r="B49" s="49" t="s">
        <v>163</v>
      </c>
      <c r="C49" s="49" t="s">
        <v>219</v>
      </c>
      <c r="D49" s="50"/>
      <c r="E49" s="46"/>
    </row>
    <row r="50" spans="1:5" ht="14.25">
      <c r="A50" s="43"/>
      <c r="B50" s="51">
        <v>99</v>
      </c>
      <c r="C50" s="49" t="s">
        <v>229</v>
      </c>
      <c r="D50" s="50"/>
      <c r="E50" s="46"/>
    </row>
    <row r="51" spans="1:5" ht="14.25">
      <c r="A51" s="43">
        <v>307</v>
      </c>
      <c r="B51" s="158" t="s">
        <v>220</v>
      </c>
      <c r="C51" s="159"/>
      <c r="D51" s="52">
        <f>D52</f>
        <v>0</v>
      </c>
      <c r="E51" s="53"/>
    </row>
    <row r="52" spans="1:5" ht="14.25">
      <c r="A52" s="54"/>
      <c r="B52" s="49" t="s">
        <v>155</v>
      </c>
      <c r="C52" s="49" t="s">
        <v>221</v>
      </c>
      <c r="D52" s="55"/>
      <c r="E52" s="56"/>
    </row>
  </sheetData>
  <sheetProtection/>
  <mergeCells count="10">
    <mergeCell ref="B44:C44"/>
    <mergeCell ref="B51:C51"/>
    <mergeCell ref="D3:D4"/>
    <mergeCell ref="E3:E4"/>
    <mergeCell ref="A1:E1"/>
    <mergeCell ref="A3:B3"/>
    <mergeCell ref="A5:C5"/>
    <mergeCell ref="B6:C6"/>
    <mergeCell ref="B16:C16"/>
    <mergeCell ref="B38:C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zoomScale="68" zoomScaleNormal="68" zoomScalePageLayoutView="0" workbookViewId="0" topLeftCell="A1">
      <selection activeCell="I30" sqref="I30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9" width="12.75390625" style="12" customWidth="1"/>
    <col min="10" max="16384" width="6.875" style="12" customWidth="1"/>
  </cols>
  <sheetData>
    <row r="1" spans="1:8" ht="28.5" customHeight="1">
      <c r="A1" s="160" t="s">
        <v>230</v>
      </c>
      <c r="B1" s="160"/>
      <c r="C1" s="160"/>
      <c r="D1" s="160"/>
      <c r="E1" s="160"/>
      <c r="F1" s="160"/>
      <c r="G1" s="160"/>
      <c r="H1" s="160"/>
    </row>
    <row r="2" spans="1:9" ht="22.5" customHeight="1">
      <c r="A2" s="30" t="s">
        <v>36</v>
      </c>
      <c r="B2" s="30"/>
      <c r="C2" s="30"/>
      <c r="D2" s="30"/>
      <c r="E2" s="30"/>
      <c r="F2" s="30"/>
      <c r="G2" s="30"/>
      <c r="H2" s="31"/>
      <c r="I2" s="12" t="s">
        <v>37</v>
      </c>
    </row>
    <row r="3" spans="1:9" ht="17.25" customHeight="1">
      <c r="A3" s="134" t="s">
        <v>111</v>
      </c>
      <c r="B3" s="134" t="s">
        <v>112</v>
      </c>
      <c r="C3" s="169" t="s">
        <v>231</v>
      </c>
      <c r="D3" s="169"/>
      <c r="E3" s="169"/>
      <c r="F3" s="169"/>
      <c r="G3" s="169"/>
      <c r="H3" s="169"/>
      <c r="I3" s="166" t="s">
        <v>232</v>
      </c>
    </row>
    <row r="4" spans="1:9" ht="23.25" customHeight="1">
      <c r="A4" s="134"/>
      <c r="B4" s="134"/>
      <c r="C4" s="169" t="s">
        <v>129</v>
      </c>
      <c r="D4" s="169" t="s">
        <v>185</v>
      </c>
      <c r="E4" s="169" t="s">
        <v>195</v>
      </c>
      <c r="F4" s="169" t="s">
        <v>233</v>
      </c>
      <c r="G4" s="169"/>
      <c r="H4" s="169"/>
      <c r="I4" s="167"/>
    </row>
    <row r="5" spans="1:9" ht="26.25" customHeight="1">
      <c r="A5" s="134"/>
      <c r="B5" s="134"/>
      <c r="C5" s="169"/>
      <c r="D5" s="169"/>
      <c r="E5" s="169"/>
      <c r="F5" s="33" t="s">
        <v>129</v>
      </c>
      <c r="G5" s="33" t="s">
        <v>234</v>
      </c>
      <c r="H5" s="33" t="s">
        <v>203</v>
      </c>
      <c r="I5" s="168"/>
    </row>
    <row r="6" spans="1:9" ht="23.25" customHeight="1">
      <c r="A6" s="34" t="s">
        <v>124</v>
      </c>
      <c r="B6" s="34" t="s">
        <v>124</v>
      </c>
      <c r="C6" s="35">
        <v>2</v>
      </c>
      <c r="D6" s="35">
        <v>3</v>
      </c>
      <c r="E6" s="35">
        <v>4</v>
      </c>
      <c r="F6" s="34">
        <v>5</v>
      </c>
      <c r="G6" s="34">
        <v>6</v>
      </c>
      <c r="H6" s="34">
        <v>7</v>
      </c>
      <c r="I6" s="39"/>
    </row>
    <row r="7" spans="1:9" ht="23.25" customHeight="1">
      <c r="A7" s="34"/>
      <c r="B7" s="34" t="s">
        <v>114</v>
      </c>
      <c r="C7" s="35"/>
      <c r="D7" s="35"/>
      <c r="E7" s="35"/>
      <c r="F7" s="34"/>
      <c r="G7" s="34"/>
      <c r="H7" s="34"/>
      <c r="I7" s="39"/>
    </row>
    <row r="8" spans="1:9" ht="23.25" customHeight="1">
      <c r="A8" s="36"/>
      <c r="B8" s="36"/>
      <c r="C8" s="37"/>
      <c r="D8" s="37"/>
      <c r="E8" s="37"/>
      <c r="F8" s="37"/>
      <c r="G8" s="37"/>
      <c r="H8" s="37"/>
      <c r="I8" s="39"/>
    </row>
    <row r="9" spans="1:9" ht="23.25" customHeight="1">
      <c r="A9" s="36"/>
      <c r="B9" s="36"/>
      <c r="C9" s="38"/>
      <c r="D9" s="38"/>
      <c r="E9" s="38"/>
      <c r="F9" s="38"/>
      <c r="G9" s="38"/>
      <c r="H9" s="38"/>
      <c r="I9" s="39"/>
    </row>
    <row r="10" spans="1:9" ht="23.25" customHeight="1">
      <c r="A10" s="36"/>
      <c r="B10" s="36"/>
      <c r="C10" s="36"/>
      <c r="D10" s="36"/>
      <c r="E10" s="36"/>
      <c r="F10" s="36"/>
      <c r="G10" s="36"/>
      <c r="H10" s="36"/>
      <c r="I10" s="39"/>
    </row>
  </sheetData>
  <sheetProtection/>
  <mergeCells count="9">
    <mergeCell ref="I3:I5"/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4" sqref="G4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33" t="s">
        <v>235</v>
      </c>
      <c r="B1" s="133"/>
      <c r="C1" s="133"/>
      <c r="D1" s="133"/>
      <c r="E1" s="133"/>
      <c r="F1" s="133"/>
    </row>
    <row r="2" spans="1:6" ht="22.5" customHeight="1">
      <c r="A2" s="170" t="s">
        <v>36</v>
      </c>
      <c r="B2" s="170"/>
      <c r="C2" s="13"/>
      <c r="D2" s="13"/>
      <c r="E2" s="14"/>
      <c r="F2" s="15" t="s">
        <v>37</v>
      </c>
    </row>
    <row r="3" spans="1:6" ht="18.75" customHeight="1">
      <c r="A3" s="171" t="s">
        <v>236</v>
      </c>
      <c r="B3" s="171"/>
      <c r="C3" s="171" t="s">
        <v>237</v>
      </c>
      <c r="D3" s="171"/>
      <c r="E3" s="171"/>
      <c r="F3" s="171"/>
    </row>
    <row r="4" spans="1:6" ht="18.75" customHeight="1">
      <c r="A4" s="16" t="s">
        <v>40</v>
      </c>
      <c r="B4" s="16" t="s">
        <v>41</v>
      </c>
      <c r="C4" s="16" t="s">
        <v>238</v>
      </c>
      <c r="D4" s="17" t="s">
        <v>41</v>
      </c>
      <c r="E4" s="16" t="s">
        <v>239</v>
      </c>
      <c r="F4" s="16" t="s">
        <v>41</v>
      </c>
    </row>
    <row r="5" spans="1:6" ht="18.75" customHeight="1">
      <c r="A5" s="18" t="s">
        <v>240</v>
      </c>
      <c r="B5" s="19">
        <v>0</v>
      </c>
      <c r="C5" s="20" t="s">
        <v>241</v>
      </c>
      <c r="D5" s="21">
        <v>0</v>
      </c>
      <c r="E5" s="22" t="s">
        <v>242</v>
      </c>
      <c r="F5" s="21">
        <v>0</v>
      </c>
    </row>
    <row r="6" spans="1:6" ht="18.75" customHeight="1">
      <c r="A6" s="18"/>
      <c r="B6" s="19"/>
      <c r="C6" s="20" t="s">
        <v>243</v>
      </c>
      <c r="D6" s="21">
        <v>0</v>
      </c>
      <c r="E6" s="20" t="s">
        <v>75</v>
      </c>
      <c r="F6" s="21"/>
    </row>
    <row r="7" spans="1:8" ht="18.75" customHeight="1">
      <c r="A7" s="18"/>
      <c r="B7" s="19"/>
      <c r="C7" s="20" t="s">
        <v>244</v>
      </c>
      <c r="D7" s="21">
        <v>0</v>
      </c>
      <c r="E7" s="20" t="s">
        <v>77</v>
      </c>
      <c r="F7" s="21"/>
      <c r="H7" s="23"/>
    </row>
    <row r="8" spans="1:6" ht="18.75" customHeight="1">
      <c r="A8" s="18"/>
      <c r="B8" s="19"/>
      <c r="C8" s="20" t="s">
        <v>245</v>
      </c>
      <c r="D8" s="21">
        <v>0</v>
      </c>
      <c r="E8" s="20" t="s">
        <v>79</v>
      </c>
      <c r="F8" s="21"/>
    </row>
    <row r="9" spans="1:7" ht="18.75" customHeight="1">
      <c r="A9" s="18"/>
      <c r="B9" s="19"/>
      <c r="C9" s="20" t="s">
        <v>246</v>
      </c>
      <c r="D9" s="21">
        <v>0</v>
      </c>
      <c r="E9" s="20" t="s">
        <v>87</v>
      </c>
      <c r="F9" s="21"/>
      <c r="G9" s="23"/>
    </row>
    <row r="10" spans="1:7" ht="18.75" customHeight="1">
      <c r="A10" s="18"/>
      <c r="B10" s="19"/>
      <c r="C10" s="20" t="s">
        <v>247</v>
      </c>
      <c r="D10" s="21">
        <v>0</v>
      </c>
      <c r="E10" s="20" t="s">
        <v>248</v>
      </c>
      <c r="F10" s="21">
        <v>0</v>
      </c>
      <c r="G10" s="23"/>
    </row>
    <row r="11" spans="1:7" ht="18.75" customHeight="1">
      <c r="A11" s="18"/>
      <c r="B11" s="19"/>
      <c r="C11" s="20" t="s">
        <v>249</v>
      </c>
      <c r="D11" s="21">
        <v>0</v>
      </c>
      <c r="E11" s="20" t="s">
        <v>75</v>
      </c>
      <c r="F11" s="21"/>
      <c r="G11" s="23"/>
    </row>
    <row r="12" spans="1:7" ht="18.75" customHeight="1">
      <c r="A12" s="24"/>
      <c r="B12" s="19"/>
      <c r="C12" s="20" t="s">
        <v>250</v>
      </c>
      <c r="D12" s="21">
        <v>0</v>
      </c>
      <c r="E12" s="20" t="s">
        <v>77</v>
      </c>
      <c r="F12" s="21"/>
      <c r="G12" s="23"/>
    </row>
    <row r="13" spans="1:6" ht="18.75" customHeight="1">
      <c r="A13" s="24"/>
      <c r="B13" s="19"/>
      <c r="C13" s="20" t="s">
        <v>251</v>
      </c>
      <c r="D13" s="21">
        <v>0</v>
      </c>
      <c r="E13" s="20" t="s">
        <v>79</v>
      </c>
      <c r="F13" s="21"/>
    </row>
    <row r="14" spans="1:6" ht="18.75" customHeight="1">
      <c r="A14" s="24"/>
      <c r="B14" s="19"/>
      <c r="C14" s="20" t="s">
        <v>252</v>
      </c>
      <c r="D14" s="21">
        <v>0</v>
      </c>
      <c r="E14" s="20" t="s">
        <v>253</v>
      </c>
      <c r="F14" s="21"/>
    </row>
    <row r="15" spans="1:8" ht="18.75" customHeight="1">
      <c r="A15" s="25"/>
      <c r="B15" s="26"/>
      <c r="C15" s="20" t="s">
        <v>254</v>
      </c>
      <c r="D15" s="21">
        <v>0</v>
      </c>
      <c r="E15" s="20" t="s">
        <v>255</v>
      </c>
      <c r="F15" s="21"/>
      <c r="H15" s="23"/>
    </row>
    <row r="16" spans="1:6" ht="18.75" customHeight="1">
      <c r="A16" s="27"/>
      <c r="B16" s="26"/>
      <c r="C16" s="20" t="s">
        <v>256</v>
      </c>
      <c r="D16" s="21">
        <v>0</v>
      </c>
      <c r="E16" s="20" t="s">
        <v>83</v>
      </c>
      <c r="F16" s="21"/>
    </row>
    <row r="17" spans="1:6" ht="18.75" customHeight="1">
      <c r="A17" s="27"/>
      <c r="B17" s="26"/>
      <c r="C17" s="20" t="s">
        <v>257</v>
      </c>
      <c r="D17" s="21">
        <v>0</v>
      </c>
      <c r="E17" s="20" t="s">
        <v>258</v>
      </c>
      <c r="F17" s="21"/>
    </row>
    <row r="18" spans="1:6" ht="18.75" customHeight="1">
      <c r="A18" s="24"/>
      <c r="B18" s="26"/>
      <c r="C18" s="20" t="s">
        <v>259</v>
      </c>
      <c r="D18" s="21">
        <v>0</v>
      </c>
      <c r="E18" s="20" t="s">
        <v>85</v>
      </c>
      <c r="F18" s="21"/>
    </row>
    <row r="19" spans="1:6" ht="18.75" customHeight="1">
      <c r="A19" s="24"/>
      <c r="B19" s="19"/>
      <c r="C19" s="20" t="s">
        <v>260</v>
      </c>
      <c r="D19" s="21">
        <v>0</v>
      </c>
      <c r="E19" s="20" t="s">
        <v>87</v>
      </c>
      <c r="F19" s="21"/>
    </row>
    <row r="20" spans="1:6" ht="18.75" customHeight="1">
      <c r="A20" s="25"/>
      <c r="B20" s="19"/>
      <c r="C20" s="27"/>
      <c r="D20" s="21"/>
      <c r="E20" s="20" t="s">
        <v>89</v>
      </c>
      <c r="F20" s="21"/>
    </row>
    <row r="21" spans="1:6" ht="18.75" customHeight="1">
      <c r="A21" s="27"/>
      <c r="B21" s="19"/>
      <c r="C21" s="27"/>
      <c r="D21" s="21"/>
      <c r="E21" s="28" t="s">
        <v>64</v>
      </c>
      <c r="F21" s="21">
        <v>0</v>
      </c>
    </row>
    <row r="22" spans="1:6" ht="18.75" customHeight="1">
      <c r="A22" s="27"/>
      <c r="B22" s="19"/>
      <c r="C22" s="27"/>
      <c r="D22" s="21"/>
      <c r="E22" s="28" t="s">
        <v>261</v>
      </c>
      <c r="F22" s="21">
        <v>0</v>
      </c>
    </row>
    <row r="23" spans="1:6" ht="18.75" customHeight="1">
      <c r="A23" s="27"/>
      <c r="B23" s="19"/>
      <c r="C23" s="20"/>
      <c r="D23" s="29"/>
      <c r="E23" s="28" t="s">
        <v>68</v>
      </c>
      <c r="F23" s="21">
        <v>0</v>
      </c>
    </row>
    <row r="24" spans="1:6" ht="18.75" customHeight="1">
      <c r="A24" s="27"/>
      <c r="B24" s="19"/>
      <c r="C24" s="20"/>
      <c r="D24" s="29"/>
      <c r="E24" s="18"/>
      <c r="F24" s="29"/>
    </row>
    <row r="25" spans="1:6" ht="18.75" customHeight="1">
      <c r="A25" s="17" t="s">
        <v>93</v>
      </c>
      <c r="B25" s="26">
        <f>SUM(B5,B8,B9,B11,B12,B13,B14)</f>
        <v>0</v>
      </c>
      <c r="C25" s="17" t="s">
        <v>94</v>
      </c>
      <c r="D25" s="29">
        <f>SUM(D5:D19)</f>
        <v>0</v>
      </c>
      <c r="E25" s="17" t="s">
        <v>94</v>
      </c>
      <c r="F25" s="29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zoomScalePageLayoutView="0" workbookViewId="0" topLeftCell="A1">
      <selection activeCell="D12" sqref="D12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72" t="s">
        <v>31</v>
      </c>
      <c r="B2" s="172"/>
      <c r="C2" s="172"/>
      <c r="D2" s="172"/>
    </row>
    <row r="3" ht="22.5" customHeight="1">
      <c r="D3" s="7" t="s">
        <v>37</v>
      </c>
    </row>
    <row r="4" spans="1:4" ht="22.5" customHeight="1">
      <c r="A4" s="3" t="s">
        <v>111</v>
      </c>
      <c r="B4" s="3" t="s">
        <v>262</v>
      </c>
      <c r="C4" s="3" t="s">
        <v>263</v>
      </c>
      <c r="D4" s="3" t="s">
        <v>264</v>
      </c>
    </row>
    <row r="5" spans="1:4" ht="21.75" customHeight="1">
      <c r="A5" s="4" t="s">
        <v>124</v>
      </c>
      <c r="B5" s="4" t="s">
        <v>124</v>
      </c>
      <c r="C5" s="4" t="s">
        <v>124</v>
      </c>
      <c r="D5" s="4" t="s">
        <v>124</v>
      </c>
    </row>
    <row r="6" spans="1:4" ht="21.75" customHeight="1">
      <c r="A6" s="115" t="s">
        <v>305</v>
      </c>
      <c r="B6" s="115" t="s">
        <v>306</v>
      </c>
      <c r="C6" s="11">
        <v>5</v>
      </c>
      <c r="D6" s="122" t="s">
        <v>307</v>
      </c>
    </row>
    <row r="7" spans="1:4" ht="21.75" customHeight="1">
      <c r="A7" s="115" t="s">
        <v>305</v>
      </c>
      <c r="B7" s="115" t="s">
        <v>308</v>
      </c>
      <c r="C7" s="11">
        <v>5</v>
      </c>
      <c r="D7" s="122" t="s">
        <v>309</v>
      </c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tabSelected="1" zoomScalePageLayoutView="0" workbookViewId="0" topLeftCell="A1">
      <selection activeCell="K8" sqref="K8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19.00390625" style="1" customWidth="1"/>
    <col min="6" max="6" width="12.00390625" style="1" customWidth="1"/>
    <col min="7" max="7" width="11.00390625" style="1" customWidth="1"/>
    <col min="8" max="8" width="11.375" style="1" customWidth="1"/>
    <col min="9" max="10" width="5.375" style="1" customWidth="1"/>
    <col min="11" max="11" width="13.00390625" style="1" customWidth="1"/>
    <col min="12" max="12" width="25.125" style="1" customWidth="1"/>
    <col min="13" max="16384" width="6.875" style="1" customWidth="1"/>
  </cols>
  <sheetData>
    <row r="1" ht="16.5" customHeight="1"/>
    <row r="2" spans="1:12" ht="23.25" customHeight="1">
      <c r="A2" s="173" t="s">
        <v>339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ht="26.25" customHeight="1">
      <c r="L3" s="7" t="s">
        <v>37</v>
      </c>
    </row>
    <row r="4" spans="1:12" ht="18" customHeight="1">
      <c r="A4" s="174" t="s">
        <v>139</v>
      </c>
      <c r="B4" s="174"/>
      <c r="C4" s="174"/>
      <c r="D4" s="174" t="s">
        <v>111</v>
      </c>
      <c r="E4" s="174" t="s">
        <v>265</v>
      </c>
      <c r="F4" s="174" t="s">
        <v>266</v>
      </c>
      <c r="G4" s="174" t="s">
        <v>267</v>
      </c>
      <c r="H4" s="174" t="s">
        <v>268</v>
      </c>
      <c r="I4" s="174" t="s">
        <v>269</v>
      </c>
      <c r="J4" s="174"/>
      <c r="K4" s="174" t="s">
        <v>270</v>
      </c>
      <c r="L4" s="175" t="s">
        <v>271</v>
      </c>
    </row>
    <row r="5" spans="1:12" ht="18" customHeight="1">
      <c r="A5" s="3" t="s">
        <v>148</v>
      </c>
      <c r="B5" s="3" t="s">
        <v>149</v>
      </c>
      <c r="C5" s="3" t="s">
        <v>150</v>
      </c>
      <c r="D5" s="174"/>
      <c r="E5" s="174"/>
      <c r="F5" s="174"/>
      <c r="G5" s="174"/>
      <c r="H5" s="174"/>
      <c r="I5" s="2" t="s">
        <v>148</v>
      </c>
      <c r="J5" s="2" t="s">
        <v>149</v>
      </c>
      <c r="K5" s="174"/>
      <c r="L5" s="175"/>
    </row>
    <row r="6" spans="1:12" ht="19.5" customHeight="1">
      <c r="A6" s="4" t="s">
        <v>124</v>
      </c>
      <c r="B6" s="4" t="s">
        <v>124</v>
      </c>
      <c r="C6" s="4" t="s">
        <v>124</v>
      </c>
      <c r="D6" s="4" t="s">
        <v>124</v>
      </c>
      <c r="E6" s="4" t="s">
        <v>124</v>
      </c>
      <c r="F6" s="4" t="s">
        <v>124</v>
      </c>
      <c r="G6" s="4" t="s">
        <v>124</v>
      </c>
      <c r="H6" s="4" t="s">
        <v>124</v>
      </c>
      <c r="I6" s="4" t="s">
        <v>124</v>
      </c>
      <c r="J6" s="4" t="s">
        <v>124</v>
      </c>
      <c r="K6" s="4" t="s">
        <v>124</v>
      </c>
      <c r="L6" s="4" t="s">
        <v>124</v>
      </c>
    </row>
    <row r="7" spans="1:12" ht="19.5" customHeight="1">
      <c r="A7" s="5" t="s">
        <v>330</v>
      </c>
      <c r="B7" s="5" t="s">
        <v>331</v>
      </c>
      <c r="C7" s="5" t="s">
        <v>332</v>
      </c>
      <c r="D7" s="5" t="s">
        <v>333</v>
      </c>
      <c r="E7" s="5" t="s">
        <v>334</v>
      </c>
      <c r="F7" s="5" t="s">
        <v>335</v>
      </c>
      <c r="G7" s="5"/>
      <c r="H7" s="6">
        <v>2</v>
      </c>
      <c r="I7" s="123" t="s">
        <v>336</v>
      </c>
      <c r="J7" s="123" t="s">
        <v>337</v>
      </c>
      <c r="K7" s="9">
        <v>1</v>
      </c>
      <c r="L7" s="124" t="s">
        <v>338</v>
      </c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zoomScalePageLayoutView="0" workbookViewId="0" topLeftCell="B4">
      <selection activeCell="C14" sqref="C14"/>
    </sheetView>
  </sheetViews>
  <sheetFormatPr defaultColWidth="7.00390625" defaultRowHeight="30" customHeight="1"/>
  <cols>
    <col min="1" max="1" width="7.00390625" style="91" customWidth="1"/>
    <col min="2" max="2" width="73.75390625" style="92" customWidth="1"/>
    <col min="3" max="3" width="10.375" style="92" customWidth="1"/>
    <col min="4" max="4" width="28.00390625" style="92" customWidth="1"/>
    <col min="5" max="16384" width="7.00390625" style="92" customWidth="1"/>
  </cols>
  <sheetData>
    <row r="1" spans="1:4" ht="40.5" customHeight="1">
      <c r="A1" s="125" t="s">
        <v>2</v>
      </c>
      <c r="B1" s="125"/>
      <c r="C1" s="125"/>
      <c r="D1" s="125"/>
    </row>
    <row r="2" spans="1:4" s="89" customFormat="1" ht="30" customHeight="1">
      <c r="A2" s="93" t="s">
        <v>3</v>
      </c>
      <c r="B2" s="93" t="s">
        <v>4</v>
      </c>
      <c r="C2" s="93" t="s">
        <v>5</v>
      </c>
      <c r="D2" s="93" t="s">
        <v>6</v>
      </c>
    </row>
    <row r="3" spans="1:4" s="90" customFormat="1" ht="30" customHeight="1">
      <c r="A3" s="93" t="s">
        <v>7</v>
      </c>
      <c r="B3" s="94" t="s">
        <v>8</v>
      </c>
      <c r="C3" s="94" t="s">
        <v>9</v>
      </c>
      <c r="D3" s="94"/>
    </row>
    <row r="4" spans="1:4" s="90" customFormat="1" ht="30" customHeight="1">
      <c r="A4" s="93" t="s">
        <v>10</v>
      </c>
      <c r="B4" s="94" t="s">
        <v>11</v>
      </c>
      <c r="C4" s="94" t="s">
        <v>9</v>
      </c>
      <c r="D4" s="94"/>
    </row>
    <row r="5" spans="1:4" s="90" customFormat="1" ht="30" customHeight="1">
      <c r="A5" s="93" t="s">
        <v>12</v>
      </c>
      <c r="B5" s="94" t="s">
        <v>13</v>
      </c>
      <c r="C5" s="94" t="s">
        <v>9</v>
      </c>
      <c r="D5" s="94"/>
    </row>
    <row r="6" spans="1:4" s="90" customFormat="1" ht="30" customHeight="1">
      <c r="A6" s="93" t="s">
        <v>14</v>
      </c>
      <c r="B6" s="94" t="s">
        <v>15</v>
      </c>
      <c r="C6" s="94" t="s">
        <v>9</v>
      </c>
      <c r="D6" s="94"/>
    </row>
    <row r="7" spans="1:4" s="90" customFormat="1" ht="30" customHeight="1">
      <c r="A7" s="93" t="s">
        <v>16</v>
      </c>
      <c r="B7" s="94" t="s">
        <v>17</v>
      </c>
      <c r="C7" s="94" t="s">
        <v>9</v>
      </c>
      <c r="D7" s="94"/>
    </row>
    <row r="8" spans="1:4" s="90" customFormat="1" ht="30" customHeight="1">
      <c r="A8" s="93" t="s">
        <v>18</v>
      </c>
      <c r="B8" s="94" t="s">
        <v>19</v>
      </c>
      <c r="C8" s="94" t="s">
        <v>9</v>
      </c>
      <c r="D8" s="94"/>
    </row>
    <row r="9" spans="1:4" s="90" customFormat="1" ht="30" customHeight="1">
      <c r="A9" s="93" t="s">
        <v>20</v>
      </c>
      <c r="B9" s="94" t="s">
        <v>21</v>
      </c>
      <c r="C9" s="94" t="s">
        <v>9</v>
      </c>
      <c r="D9" s="94"/>
    </row>
    <row r="10" spans="1:4" s="90" customFormat="1" ht="30" customHeight="1">
      <c r="A10" s="93" t="s">
        <v>22</v>
      </c>
      <c r="B10" s="94" t="s">
        <v>23</v>
      </c>
      <c r="C10" s="94" t="s">
        <v>9</v>
      </c>
      <c r="D10" s="94"/>
    </row>
    <row r="11" spans="1:4" s="90" customFormat="1" ht="30" customHeight="1">
      <c r="A11" s="93" t="s">
        <v>24</v>
      </c>
      <c r="B11" s="94" t="s">
        <v>25</v>
      </c>
      <c r="C11" s="116" t="s">
        <v>313</v>
      </c>
      <c r="D11" s="116" t="s">
        <v>314</v>
      </c>
    </row>
    <row r="12" spans="1:4" s="90" customFormat="1" ht="30" customHeight="1">
      <c r="A12" s="93" t="s">
        <v>26</v>
      </c>
      <c r="B12" s="94" t="s">
        <v>27</v>
      </c>
      <c r="C12" s="94" t="s">
        <v>28</v>
      </c>
      <c r="D12" s="94" t="s">
        <v>29</v>
      </c>
    </row>
    <row r="13" spans="1:4" s="90" customFormat="1" ht="30" customHeight="1">
      <c r="A13" s="93" t="s">
        <v>30</v>
      </c>
      <c r="B13" s="94" t="s">
        <v>31</v>
      </c>
      <c r="C13" s="116" t="s">
        <v>312</v>
      </c>
      <c r="D13" s="94"/>
    </row>
    <row r="14" spans="1:4" s="90" customFormat="1" ht="30" customHeight="1">
      <c r="A14" s="93" t="s">
        <v>32</v>
      </c>
      <c r="B14" s="94" t="s">
        <v>33</v>
      </c>
      <c r="C14" s="94" t="s">
        <v>28</v>
      </c>
      <c r="D14" s="94" t="s">
        <v>34</v>
      </c>
    </row>
    <row r="15" s="90" customFormat="1" ht="30" customHeight="1">
      <c r="A15" s="89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G19" sqref="G19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28" t="s">
        <v>35</v>
      </c>
      <c r="B1" s="128"/>
      <c r="C1" s="128"/>
      <c r="D1" s="128"/>
      <c r="E1" s="128"/>
      <c r="F1" s="128"/>
      <c r="G1" s="83"/>
      <c r="H1" s="83"/>
    </row>
    <row r="2" spans="1:8" ht="15.75" customHeight="1">
      <c r="A2" s="84" t="s">
        <v>36</v>
      </c>
      <c r="B2" s="131" t="s">
        <v>315</v>
      </c>
      <c r="C2" s="132"/>
      <c r="D2" s="85"/>
      <c r="E2" s="129" t="s">
        <v>37</v>
      </c>
      <c r="F2" s="129"/>
      <c r="G2" s="86"/>
      <c r="H2" s="86"/>
    </row>
    <row r="3" spans="1:8" ht="16.5" customHeight="1">
      <c r="A3" s="130" t="s">
        <v>38</v>
      </c>
      <c r="B3" s="130"/>
      <c r="C3" s="130" t="s">
        <v>39</v>
      </c>
      <c r="D3" s="130"/>
      <c r="E3" s="130"/>
      <c r="F3" s="130"/>
      <c r="G3" s="86"/>
      <c r="H3" s="86"/>
    </row>
    <row r="4" spans="1:8" ht="24" customHeight="1">
      <c r="A4" s="101" t="s">
        <v>40</v>
      </c>
      <c r="B4" s="72" t="s">
        <v>41</v>
      </c>
      <c r="C4" s="72" t="s">
        <v>42</v>
      </c>
      <c r="D4" s="72" t="s">
        <v>41</v>
      </c>
      <c r="E4" s="72" t="s">
        <v>43</v>
      </c>
      <c r="F4" s="72" t="s">
        <v>41</v>
      </c>
      <c r="G4" s="86"/>
      <c r="H4" s="86"/>
    </row>
    <row r="5" spans="1:8" ht="16.5" customHeight="1">
      <c r="A5" s="102" t="s">
        <v>44</v>
      </c>
      <c r="B5" s="34">
        <v>362.694</v>
      </c>
      <c r="C5" s="102" t="s">
        <v>45</v>
      </c>
      <c r="D5" s="34">
        <v>362.694</v>
      </c>
      <c r="E5" s="102" t="s">
        <v>46</v>
      </c>
      <c r="F5" s="75">
        <v>262.694</v>
      </c>
      <c r="G5" s="86"/>
      <c r="H5" s="86"/>
    </row>
    <row r="6" spans="1:8" ht="27" customHeight="1">
      <c r="A6" s="74" t="s">
        <v>47</v>
      </c>
      <c r="B6" s="82"/>
      <c r="C6" s="102" t="s">
        <v>48</v>
      </c>
      <c r="D6" s="87"/>
      <c r="E6" s="74" t="s">
        <v>49</v>
      </c>
      <c r="F6" s="75">
        <v>233.394</v>
      </c>
      <c r="G6" s="86"/>
      <c r="H6" s="86"/>
    </row>
    <row r="7" spans="1:8" ht="16.5" customHeight="1">
      <c r="A7" s="102" t="s">
        <v>50</v>
      </c>
      <c r="B7" s="75"/>
      <c r="C7" s="102" t="s">
        <v>51</v>
      </c>
      <c r="D7" s="87"/>
      <c r="E7" s="74" t="s">
        <v>52</v>
      </c>
      <c r="F7" s="75">
        <v>29.3</v>
      </c>
      <c r="G7" s="86"/>
      <c r="H7" s="86"/>
    </row>
    <row r="8" spans="1:8" ht="16.5" customHeight="1">
      <c r="A8" s="102" t="s">
        <v>53</v>
      </c>
      <c r="B8" s="75"/>
      <c r="C8" s="102" t="s">
        <v>54</v>
      </c>
      <c r="D8" s="87"/>
      <c r="E8" s="74" t="s">
        <v>55</v>
      </c>
      <c r="F8" s="75">
        <v>100</v>
      </c>
      <c r="G8" s="86"/>
      <c r="H8" s="86"/>
    </row>
    <row r="9" spans="1:8" ht="16.5" customHeight="1">
      <c r="A9" s="102" t="s">
        <v>56</v>
      </c>
      <c r="B9" s="75"/>
      <c r="C9" s="102" t="s">
        <v>57</v>
      </c>
      <c r="D9" s="87"/>
      <c r="E9" s="74" t="s">
        <v>58</v>
      </c>
      <c r="F9" s="75"/>
      <c r="G9" s="86"/>
      <c r="H9" s="86"/>
    </row>
    <row r="10" spans="1:8" ht="16.5" customHeight="1">
      <c r="A10" s="102" t="s">
        <v>59</v>
      </c>
      <c r="B10" s="75"/>
      <c r="C10" s="102" t="s">
        <v>60</v>
      </c>
      <c r="D10" s="87"/>
      <c r="E10" s="74" t="s">
        <v>61</v>
      </c>
      <c r="F10" s="75">
        <v>100</v>
      </c>
      <c r="G10" s="86"/>
      <c r="H10" s="86"/>
    </row>
    <row r="11" spans="1:8" ht="16.5" customHeight="1">
      <c r="A11" s="102" t="s">
        <v>62</v>
      </c>
      <c r="B11" s="75"/>
      <c r="C11" s="102" t="s">
        <v>63</v>
      </c>
      <c r="D11" s="87"/>
      <c r="E11" s="102" t="s">
        <v>64</v>
      </c>
      <c r="F11" s="75"/>
      <c r="G11" s="86"/>
      <c r="H11" s="86"/>
    </row>
    <row r="12" spans="1:8" ht="16.5" customHeight="1">
      <c r="A12" s="74"/>
      <c r="B12" s="75"/>
      <c r="C12" s="102" t="s">
        <v>65</v>
      </c>
      <c r="D12" s="87"/>
      <c r="E12" s="102" t="s">
        <v>66</v>
      </c>
      <c r="F12" s="75"/>
      <c r="G12" s="86"/>
      <c r="H12" s="86"/>
    </row>
    <row r="13" spans="1:8" ht="26.25" customHeight="1">
      <c r="A13" s="74"/>
      <c r="B13" s="75"/>
      <c r="C13" s="102" t="s">
        <v>67</v>
      </c>
      <c r="D13" s="87"/>
      <c r="E13" s="102" t="s">
        <v>68</v>
      </c>
      <c r="F13" s="75"/>
      <c r="G13" s="86"/>
      <c r="H13" s="86"/>
    </row>
    <row r="14" spans="1:8" ht="16.5" customHeight="1">
      <c r="A14" s="76"/>
      <c r="B14" s="75"/>
      <c r="C14" s="102" t="s">
        <v>69</v>
      </c>
      <c r="D14" s="87"/>
      <c r="E14" s="72"/>
      <c r="F14" s="75"/>
      <c r="G14" s="86"/>
      <c r="H14" s="86"/>
    </row>
    <row r="15" spans="1:8" ht="16.5" customHeight="1">
      <c r="A15" s="72"/>
      <c r="B15" s="75"/>
      <c r="C15" s="102" t="s">
        <v>70</v>
      </c>
      <c r="D15" s="87"/>
      <c r="E15" s="72" t="s">
        <v>71</v>
      </c>
      <c r="F15" s="75"/>
      <c r="G15" s="86"/>
      <c r="H15" s="86"/>
    </row>
    <row r="16" spans="1:8" ht="16.5" customHeight="1">
      <c r="A16" s="72"/>
      <c r="B16" s="75"/>
      <c r="C16" s="102" t="s">
        <v>72</v>
      </c>
      <c r="D16" s="87"/>
      <c r="E16" s="74" t="s">
        <v>73</v>
      </c>
      <c r="F16" s="75">
        <v>362.694</v>
      </c>
      <c r="G16" s="86"/>
      <c r="H16" s="86"/>
    </row>
    <row r="17" spans="1:8" ht="16.5" customHeight="1">
      <c r="A17" s="72"/>
      <c r="B17" s="75"/>
      <c r="C17" s="102" t="s">
        <v>74</v>
      </c>
      <c r="D17" s="87"/>
      <c r="E17" s="74" t="s">
        <v>75</v>
      </c>
      <c r="F17" s="75">
        <v>133.394</v>
      </c>
      <c r="G17" s="86"/>
      <c r="H17" s="86"/>
    </row>
    <row r="18" spans="1:8" ht="16.5" customHeight="1">
      <c r="A18" s="72"/>
      <c r="B18" s="75"/>
      <c r="C18" s="102" t="s">
        <v>76</v>
      </c>
      <c r="D18" s="87"/>
      <c r="E18" s="74" t="s">
        <v>77</v>
      </c>
      <c r="F18" s="75">
        <v>28.3</v>
      </c>
      <c r="G18" s="86"/>
      <c r="H18" s="86"/>
    </row>
    <row r="19" spans="1:8" ht="16.5" customHeight="1">
      <c r="A19" s="72"/>
      <c r="B19" s="75"/>
      <c r="C19" s="102" t="s">
        <v>78</v>
      </c>
      <c r="D19" s="87"/>
      <c r="E19" s="74" t="s">
        <v>79</v>
      </c>
      <c r="F19" s="75">
        <v>100</v>
      </c>
      <c r="G19" s="86"/>
      <c r="H19" s="86"/>
    </row>
    <row r="20" spans="1:8" ht="16.5" customHeight="1">
      <c r="A20" s="72"/>
      <c r="B20" s="75"/>
      <c r="C20" s="102" t="s">
        <v>80</v>
      </c>
      <c r="D20" s="87"/>
      <c r="E20" s="74" t="s">
        <v>81</v>
      </c>
      <c r="F20" s="75">
        <v>20</v>
      </c>
      <c r="G20" s="86"/>
      <c r="H20" s="86"/>
    </row>
    <row r="21" spans="1:8" ht="16.5" customHeight="1">
      <c r="A21" s="72"/>
      <c r="B21" s="75"/>
      <c r="C21" s="74" t="s">
        <v>82</v>
      </c>
      <c r="D21" s="87"/>
      <c r="E21" s="74" t="s">
        <v>83</v>
      </c>
      <c r="F21" s="75"/>
      <c r="G21" s="86"/>
      <c r="H21" s="86"/>
    </row>
    <row r="22" spans="1:8" ht="16.5" customHeight="1">
      <c r="A22" s="72"/>
      <c r="B22" s="75"/>
      <c r="C22" s="102" t="s">
        <v>84</v>
      </c>
      <c r="D22" s="87"/>
      <c r="E22" s="74" t="s">
        <v>85</v>
      </c>
      <c r="F22" s="75">
        <v>80</v>
      </c>
      <c r="G22" s="86"/>
      <c r="H22" s="86"/>
    </row>
    <row r="23" spans="1:8" ht="16.5" customHeight="1">
      <c r="A23" s="72"/>
      <c r="B23" s="75"/>
      <c r="C23" s="102" t="s">
        <v>86</v>
      </c>
      <c r="D23" s="87"/>
      <c r="E23" s="74" t="s">
        <v>87</v>
      </c>
      <c r="F23" s="75">
        <v>1</v>
      </c>
      <c r="G23" s="86"/>
      <c r="H23" s="86"/>
    </row>
    <row r="24" spans="1:8" ht="16.5" customHeight="1">
      <c r="A24" s="72"/>
      <c r="B24" s="75"/>
      <c r="C24" s="74" t="s">
        <v>88</v>
      </c>
      <c r="D24" s="87"/>
      <c r="E24" s="74" t="s">
        <v>89</v>
      </c>
      <c r="F24" s="75"/>
      <c r="G24" s="86"/>
      <c r="H24" s="86"/>
    </row>
    <row r="25" spans="1:8" ht="16.5" customHeight="1">
      <c r="A25" s="72"/>
      <c r="B25" s="75"/>
      <c r="C25" s="102" t="s">
        <v>90</v>
      </c>
      <c r="D25" s="87"/>
      <c r="E25" s="74"/>
      <c r="F25" s="75"/>
      <c r="G25" s="86"/>
      <c r="H25" s="86"/>
    </row>
    <row r="26" spans="1:8" ht="16.5" customHeight="1">
      <c r="A26" s="72"/>
      <c r="B26" s="75"/>
      <c r="C26" s="102" t="s">
        <v>91</v>
      </c>
      <c r="D26" s="87"/>
      <c r="E26" s="74"/>
      <c r="F26" s="75"/>
      <c r="G26" s="86"/>
      <c r="H26" s="86"/>
    </row>
    <row r="27" spans="1:8" ht="16.5" customHeight="1">
      <c r="A27" s="72"/>
      <c r="B27" s="75"/>
      <c r="C27" s="102" t="s">
        <v>92</v>
      </c>
      <c r="D27" s="87"/>
      <c r="E27" s="78"/>
      <c r="F27" s="75"/>
      <c r="G27" s="86"/>
      <c r="H27" s="86"/>
    </row>
    <row r="28" spans="1:8" ht="16.5" customHeight="1">
      <c r="A28" s="78" t="s">
        <v>93</v>
      </c>
      <c r="B28" s="75">
        <f>SUM(B5:B27)</f>
        <v>362.694</v>
      </c>
      <c r="C28" s="127" t="s">
        <v>94</v>
      </c>
      <c r="D28" s="127"/>
      <c r="E28" s="127"/>
      <c r="F28" s="75">
        <v>362.694</v>
      </c>
      <c r="G28" s="86"/>
      <c r="H28" s="86"/>
    </row>
    <row r="29" spans="1:8" ht="27.75" customHeight="1">
      <c r="A29" s="74" t="s">
        <v>95</v>
      </c>
      <c r="B29" s="75"/>
      <c r="C29" s="126" t="s">
        <v>96</v>
      </c>
      <c r="D29" s="126"/>
      <c r="E29" s="126"/>
      <c r="F29" s="75">
        <f>F30+F31+F32+F33</f>
        <v>0</v>
      </c>
      <c r="G29" s="86"/>
      <c r="H29" s="86"/>
    </row>
    <row r="30" spans="1:8" ht="16.5" customHeight="1">
      <c r="A30" s="74" t="s">
        <v>97</v>
      </c>
      <c r="B30" s="75">
        <f>B31+B32+B33</f>
        <v>0</v>
      </c>
      <c r="C30" s="126" t="s">
        <v>98</v>
      </c>
      <c r="D30" s="126"/>
      <c r="E30" s="126"/>
      <c r="F30" s="75"/>
      <c r="G30" s="86"/>
      <c r="H30" s="86"/>
    </row>
    <row r="31" spans="1:8" ht="16.5" customHeight="1">
      <c r="A31" s="74" t="s">
        <v>99</v>
      </c>
      <c r="B31" s="75"/>
      <c r="C31" s="126" t="s">
        <v>100</v>
      </c>
      <c r="D31" s="126"/>
      <c r="E31" s="126"/>
      <c r="F31" s="75"/>
      <c r="G31" s="86"/>
      <c r="H31" s="86"/>
    </row>
    <row r="32" spans="1:8" ht="16.5" customHeight="1">
      <c r="A32" s="74" t="s">
        <v>101</v>
      </c>
      <c r="B32" s="75"/>
      <c r="C32" s="126" t="s">
        <v>102</v>
      </c>
      <c r="D32" s="126"/>
      <c r="E32" s="126"/>
      <c r="F32" s="75"/>
      <c r="G32" s="86"/>
      <c r="H32" s="86"/>
    </row>
    <row r="33" spans="1:8" ht="16.5" customHeight="1">
      <c r="A33" s="74" t="s">
        <v>103</v>
      </c>
      <c r="B33" s="75"/>
      <c r="C33" s="126" t="s">
        <v>104</v>
      </c>
      <c r="D33" s="126"/>
      <c r="E33" s="126"/>
      <c r="F33" s="75"/>
      <c r="G33" s="86"/>
      <c r="H33" s="86"/>
    </row>
    <row r="34" spans="1:8" ht="16.5" customHeight="1">
      <c r="A34" s="88"/>
      <c r="B34" s="75"/>
      <c r="C34" s="126" t="s">
        <v>105</v>
      </c>
      <c r="D34" s="126"/>
      <c r="E34" s="126"/>
      <c r="F34" s="75">
        <f>F35+F36+F37</f>
        <v>0</v>
      </c>
      <c r="G34" s="86"/>
      <c r="H34" s="86"/>
    </row>
    <row r="35" spans="1:8" ht="16.5" customHeight="1">
      <c r="A35" s="76"/>
      <c r="B35" s="75"/>
      <c r="C35" s="126" t="s">
        <v>106</v>
      </c>
      <c r="D35" s="126"/>
      <c r="E35" s="126"/>
      <c r="F35" s="75"/>
      <c r="G35" s="86"/>
      <c r="H35" s="86"/>
    </row>
    <row r="36" spans="1:8" ht="16.5" customHeight="1">
      <c r="A36" s="72"/>
      <c r="B36" s="75"/>
      <c r="C36" s="126" t="s">
        <v>107</v>
      </c>
      <c r="D36" s="126"/>
      <c r="E36" s="126"/>
      <c r="F36" s="75"/>
      <c r="G36" s="86"/>
      <c r="H36" s="86"/>
    </row>
    <row r="37" spans="1:8" ht="16.5" customHeight="1">
      <c r="A37" s="72"/>
      <c r="B37" s="75"/>
      <c r="C37" s="126" t="s">
        <v>108</v>
      </c>
      <c r="D37" s="126"/>
      <c r="E37" s="126"/>
      <c r="F37" s="75"/>
      <c r="G37" s="86"/>
      <c r="H37" s="86"/>
    </row>
    <row r="38" spans="1:8" ht="16.5" customHeight="1">
      <c r="A38" s="78" t="s">
        <v>109</v>
      </c>
      <c r="B38" s="75">
        <f>B28+B29+B30</f>
        <v>362.694</v>
      </c>
      <c r="C38" s="127" t="s">
        <v>109</v>
      </c>
      <c r="D38" s="127"/>
      <c r="E38" s="127"/>
      <c r="F38" s="75">
        <v>362.694</v>
      </c>
      <c r="G38" s="86"/>
      <c r="H38" s="86"/>
    </row>
    <row r="39" spans="1:8" ht="14.25">
      <c r="A39" s="79"/>
      <c r="B39" s="70"/>
      <c r="C39" s="70"/>
      <c r="D39" s="70"/>
      <c r="E39" s="70"/>
      <c r="F39" s="70"/>
      <c r="G39" s="86"/>
      <c r="H39" s="86"/>
    </row>
    <row r="40" spans="1:8" ht="14.25">
      <c r="A40" s="70"/>
      <c r="B40" s="70"/>
      <c r="C40" s="70"/>
      <c r="D40" s="70"/>
      <c r="E40" s="70"/>
      <c r="F40" s="70"/>
      <c r="G40" s="86"/>
      <c r="H40" s="86"/>
    </row>
    <row r="41" spans="1:8" ht="14.25">
      <c r="A41" s="70"/>
      <c r="B41" s="70"/>
      <c r="C41" s="70"/>
      <c r="D41" s="70"/>
      <c r="E41" s="70"/>
      <c r="F41" s="70"/>
      <c r="G41" s="86"/>
      <c r="H41" s="86"/>
    </row>
    <row r="42" spans="1:8" ht="14.25">
      <c r="A42" s="70"/>
      <c r="B42" s="70"/>
      <c r="C42" s="70"/>
      <c r="D42" s="70"/>
      <c r="E42" s="70"/>
      <c r="F42" s="70"/>
      <c r="G42" s="86"/>
      <c r="H42" s="86"/>
    </row>
    <row r="43" spans="1:8" ht="14.25">
      <c r="A43" s="70"/>
      <c r="B43" s="70"/>
      <c r="C43" s="70"/>
      <c r="D43" s="70"/>
      <c r="E43" s="70"/>
      <c r="F43" s="70"/>
      <c r="G43" s="86"/>
      <c r="H43" s="86"/>
    </row>
  </sheetData>
  <sheetProtection/>
  <mergeCells count="16">
    <mergeCell ref="A1:F1"/>
    <mergeCell ref="E2:F2"/>
    <mergeCell ref="A3:B3"/>
    <mergeCell ref="C3:F3"/>
    <mergeCell ref="C28:E28"/>
    <mergeCell ref="C29:E29"/>
    <mergeCell ref="B2:C2"/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</mergeCells>
  <printOptions/>
  <pageMargins left="0.75" right="0.55" top="0.98" bottom="0.98" header="0.51" footer="0.51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6" sqref="B6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33" t="s">
        <v>110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21.7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37</v>
      </c>
    </row>
    <row r="3" spans="1:13" ht="18" customHeight="1">
      <c r="A3" s="134" t="s">
        <v>111</v>
      </c>
      <c r="B3" s="134" t="s">
        <v>112</v>
      </c>
      <c r="C3" s="134" t="s">
        <v>113</v>
      </c>
      <c r="D3" s="134"/>
      <c r="E3" s="134"/>
      <c r="F3" s="134"/>
      <c r="G3" s="134"/>
      <c r="H3" s="134"/>
      <c r="I3" s="134"/>
      <c r="J3" s="134"/>
      <c r="K3" s="134"/>
      <c r="L3" s="134"/>
      <c r="M3" s="18"/>
    </row>
    <row r="4" spans="1:13" ht="30" customHeight="1">
      <c r="A4" s="134"/>
      <c r="B4" s="134"/>
      <c r="C4" s="32" t="s">
        <v>114</v>
      </c>
      <c r="D4" s="32" t="s">
        <v>115</v>
      </c>
      <c r="E4" s="32" t="s">
        <v>116</v>
      </c>
      <c r="F4" s="32" t="s">
        <v>117</v>
      </c>
      <c r="G4" s="32" t="s">
        <v>118</v>
      </c>
      <c r="H4" s="32" t="s">
        <v>119</v>
      </c>
      <c r="I4" s="32" t="s">
        <v>120</v>
      </c>
      <c r="J4" s="32" t="s">
        <v>95</v>
      </c>
      <c r="K4" s="32" t="s">
        <v>121</v>
      </c>
      <c r="L4" s="32" t="s">
        <v>122</v>
      </c>
      <c r="M4" s="32" t="s">
        <v>123</v>
      </c>
    </row>
    <row r="5" spans="1:13" ht="22.5" customHeight="1">
      <c r="A5" s="34" t="s">
        <v>124</v>
      </c>
      <c r="B5" s="34" t="s">
        <v>124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</row>
    <row r="6" spans="1:13" ht="22.5" customHeight="1">
      <c r="A6" s="117" t="s">
        <v>316</v>
      </c>
      <c r="B6" s="117" t="s">
        <v>315</v>
      </c>
      <c r="C6" s="111">
        <v>362.694</v>
      </c>
      <c r="D6" s="105">
        <v>362.694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</row>
    <row r="7" spans="1:13" ht="22.5" customHeight="1">
      <c r="A7" s="36"/>
      <c r="B7" s="36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6"/>
      <c r="B8" s="36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6"/>
      <c r="B9" s="36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6"/>
      <c r="B10" s="36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6"/>
      <c r="B11" s="36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6"/>
      <c r="B12" s="36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6"/>
      <c r="B13" s="36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6"/>
      <c r="B14" s="36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6"/>
      <c r="B15" s="36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6"/>
      <c r="B16" s="36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B6" sqref="B6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6.37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33" t="s">
        <v>125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21.75" customHeight="1">
      <c r="A2" s="30" t="s">
        <v>36</v>
      </c>
      <c r="B2" s="30"/>
      <c r="C2" s="30"/>
      <c r="D2" s="30"/>
      <c r="E2" s="30"/>
      <c r="F2" s="30"/>
      <c r="G2" s="30"/>
      <c r="H2" s="30"/>
      <c r="I2" s="30"/>
      <c r="J2" s="30"/>
      <c r="K2" s="31" t="s">
        <v>37</v>
      </c>
    </row>
    <row r="3" spans="1:11" ht="15" customHeight="1">
      <c r="A3" s="134" t="s">
        <v>111</v>
      </c>
      <c r="B3" s="134" t="s">
        <v>112</v>
      </c>
      <c r="C3" s="134" t="s">
        <v>113</v>
      </c>
      <c r="D3" s="134"/>
      <c r="E3" s="134"/>
      <c r="F3" s="134"/>
      <c r="G3" s="134"/>
      <c r="H3" s="134"/>
      <c r="I3" s="134"/>
      <c r="J3" s="134"/>
      <c r="K3" s="134"/>
    </row>
    <row r="4" spans="1:11" ht="30" customHeight="1">
      <c r="A4" s="134"/>
      <c r="B4" s="134"/>
      <c r="C4" s="32" t="s">
        <v>114</v>
      </c>
      <c r="D4" s="32" t="s">
        <v>126</v>
      </c>
      <c r="E4" s="32" t="s">
        <v>116</v>
      </c>
      <c r="F4" s="32" t="s">
        <v>118</v>
      </c>
      <c r="G4" s="32" t="s">
        <v>119</v>
      </c>
      <c r="H4" s="32" t="s">
        <v>120</v>
      </c>
      <c r="I4" s="32" t="s">
        <v>122</v>
      </c>
      <c r="J4" s="32" t="s">
        <v>123</v>
      </c>
      <c r="K4" s="32" t="s">
        <v>121</v>
      </c>
    </row>
    <row r="5" spans="1:11" ht="21.75" customHeight="1">
      <c r="A5" s="34" t="s">
        <v>124</v>
      </c>
      <c r="B5" s="34" t="s">
        <v>124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</row>
    <row r="6" spans="1:11" ht="21.75" customHeight="1">
      <c r="A6" s="117" t="s">
        <v>316</v>
      </c>
      <c r="B6" s="117" t="s">
        <v>315</v>
      </c>
      <c r="C6" s="37">
        <v>362.694</v>
      </c>
      <c r="D6" s="37">
        <v>362.694</v>
      </c>
      <c r="E6" s="21">
        <f aca="true" t="shared" si="0" ref="E6:K6">SUM(E7:E16)</f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</row>
    <row r="7" spans="1:11" ht="21.75" customHeight="1">
      <c r="A7" s="36"/>
      <c r="B7" s="36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6"/>
      <c r="B8" s="36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6"/>
      <c r="B9" s="36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6"/>
      <c r="B10" s="36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6"/>
      <c r="B11" s="36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6"/>
      <c r="B12" s="36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6"/>
      <c r="B13" s="36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6"/>
      <c r="B14" s="36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6"/>
      <c r="B15" s="36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6"/>
      <c r="B16" s="36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3">
      <selection activeCell="I20" sqref="I20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21.625" style="0" customWidth="1"/>
    <col min="8" max="8" width="9.75390625" style="0" bestFit="1" customWidth="1"/>
    <col min="9" max="9" width="9.00390625" style="0" customWidth="1"/>
  </cols>
  <sheetData>
    <row r="1" spans="1:10" ht="22.5">
      <c r="A1" s="128" t="s">
        <v>127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4.25">
      <c r="A2" s="69" t="s">
        <v>36</v>
      </c>
      <c r="B2" s="70"/>
      <c r="C2" s="70"/>
      <c r="D2" s="70"/>
      <c r="E2" s="70"/>
      <c r="F2" s="70"/>
      <c r="G2" s="71"/>
      <c r="H2" s="70"/>
      <c r="I2" s="140" t="s">
        <v>37</v>
      </c>
      <c r="J2" s="140"/>
    </row>
    <row r="3" spans="1:10" ht="14.25">
      <c r="A3" s="136" t="s">
        <v>38</v>
      </c>
      <c r="B3" s="137"/>
      <c r="C3" s="136" t="s">
        <v>39</v>
      </c>
      <c r="D3" s="137"/>
      <c r="E3" s="137"/>
      <c r="F3" s="137"/>
      <c r="G3" s="137"/>
      <c r="H3" s="137"/>
      <c r="I3" s="137"/>
      <c r="J3" s="137"/>
    </row>
    <row r="4" spans="1:10" ht="14.25">
      <c r="A4" s="136" t="s">
        <v>40</v>
      </c>
      <c r="B4" s="138" t="s">
        <v>41</v>
      </c>
      <c r="C4" s="136" t="s">
        <v>42</v>
      </c>
      <c r="D4" s="137" t="s">
        <v>41</v>
      </c>
      <c r="E4" s="137"/>
      <c r="F4" s="137"/>
      <c r="G4" s="139" t="s">
        <v>128</v>
      </c>
      <c r="H4" s="137" t="s">
        <v>41</v>
      </c>
      <c r="I4" s="137"/>
      <c r="J4" s="137"/>
    </row>
    <row r="5" spans="1:10" ht="36">
      <c r="A5" s="137"/>
      <c r="B5" s="138"/>
      <c r="C5" s="137"/>
      <c r="D5" s="72" t="s">
        <v>129</v>
      </c>
      <c r="E5" s="72" t="s">
        <v>130</v>
      </c>
      <c r="F5" s="72" t="s">
        <v>131</v>
      </c>
      <c r="G5" s="130"/>
      <c r="H5" s="73" t="s">
        <v>129</v>
      </c>
      <c r="I5" s="73" t="s">
        <v>130</v>
      </c>
      <c r="J5" s="73" t="s">
        <v>131</v>
      </c>
    </row>
    <row r="6" spans="1:10" ht="23.25" customHeight="1">
      <c r="A6" s="74" t="s">
        <v>132</v>
      </c>
      <c r="B6" s="75">
        <v>362.694</v>
      </c>
      <c r="C6" s="102" t="s">
        <v>45</v>
      </c>
      <c r="D6" s="75">
        <v>362.694</v>
      </c>
      <c r="E6" s="75">
        <v>362.694</v>
      </c>
      <c r="F6" s="75"/>
      <c r="G6" s="102" t="s">
        <v>46</v>
      </c>
      <c r="H6" s="75">
        <f>I6+J6</f>
        <v>262.694</v>
      </c>
      <c r="I6" s="114">
        <v>262.694</v>
      </c>
      <c r="J6" s="75"/>
    </row>
    <row r="7" spans="1:10" ht="23.25" customHeight="1">
      <c r="A7" s="74" t="s">
        <v>133</v>
      </c>
      <c r="B7" s="75"/>
      <c r="C7" s="102" t="s">
        <v>48</v>
      </c>
      <c r="D7" s="75">
        <f aca="true" t="shared" si="0" ref="D7:D28">E7+F7</f>
        <v>0</v>
      </c>
      <c r="E7" s="75"/>
      <c r="F7" s="75"/>
      <c r="G7" s="74" t="s">
        <v>49</v>
      </c>
      <c r="H7" s="75">
        <f>I7+J7</f>
        <v>233.394</v>
      </c>
      <c r="I7" s="75">
        <v>233.394</v>
      </c>
      <c r="J7" s="75"/>
    </row>
    <row r="8" spans="1:10" ht="23.25" customHeight="1">
      <c r="A8" s="74"/>
      <c r="B8" s="75"/>
      <c r="C8" s="102" t="s">
        <v>51</v>
      </c>
      <c r="D8" s="75">
        <f t="shared" si="0"/>
        <v>0</v>
      </c>
      <c r="E8" s="75"/>
      <c r="F8" s="75"/>
      <c r="G8" s="74" t="s">
        <v>52</v>
      </c>
      <c r="H8" s="75">
        <f>I8+J8</f>
        <v>29.3</v>
      </c>
      <c r="I8" s="75">
        <v>29.3</v>
      </c>
      <c r="J8" s="75"/>
    </row>
    <row r="9" spans="1:10" ht="23.25" customHeight="1">
      <c r="A9" s="76"/>
      <c r="B9" s="75"/>
      <c r="C9" s="102" t="s">
        <v>54</v>
      </c>
      <c r="D9" s="75">
        <f t="shared" si="0"/>
        <v>0</v>
      </c>
      <c r="E9" s="75"/>
      <c r="F9" s="75"/>
      <c r="G9" s="74" t="s">
        <v>55</v>
      </c>
      <c r="H9" s="75">
        <f>H10+H11</f>
        <v>100</v>
      </c>
      <c r="I9" s="75">
        <v>100</v>
      </c>
      <c r="J9" s="75"/>
    </row>
    <row r="10" spans="1:10" ht="23.25" customHeight="1">
      <c r="A10" s="76"/>
      <c r="B10" s="75"/>
      <c r="C10" s="102" t="s">
        <v>57</v>
      </c>
      <c r="D10" s="75">
        <f t="shared" si="0"/>
        <v>0</v>
      </c>
      <c r="E10" s="75"/>
      <c r="F10" s="75"/>
      <c r="G10" s="74" t="s">
        <v>58</v>
      </c>
      <c r="H10" s="75">
        <f>I10+J10</f>
        <v>0</v>
      </c>
      <c r="I10" s="75"/>
      <c r="J10" s="75"/>
    </row>
    <row r="11" spans="1:10" ht="23.25" customHeight="1">
      <c r="A11" s="76"/>
      <c r="B11" s="75"/>
      <c r="C11" s="102" t="s">
        <v>60</v>
      </c>
      <c r="D11" s="75">
        <f t="shared" si="0"/>
        <v>0</v>
      </c>
      <c r="E11" s="75"/>
      <c r="F11" s="75"/>
      <c r="G11" s="74" t="s">
        <v>61</v>
      </c>
      <c r="H11" s="75">
        <f>I11+J11</f>
        <v>100</v>
      </c>
      <c r="I11" s="75">
        <v>100</v>
      </c>
      <c r="J11" s="75"/>
    </row>
    <row r="12" spans="1:10" ht="23.25" customHeight="1">
      <c r="A12" s="74"/>
      <c r="B12" s="75"/>
      <c r="C12" s="102" t="s">
        <v>63</v>
      </c>
      <c r="D12" s="75">
        <f t="shared" si="0"/>
        <v>0</v>
      </c>
      <c r="E12" s="75"/>
      <c r="F12" s="75"/>
      <c r="G12" s="74"/>
      <c r="H12" s="75"/>
      <c r="I12" s="75"/>
      <c r="J12" s="75"/>
    </row>
    <row r="13" spans="1:10" ht="23.25" customHeight="1">
      <c r="A13" s="74"/>
      <c r="B13" s="75"/>
      <c r="C13" s="102" t="s">
        <v>65</v>
      </c>
      <c r="D13" s="75">
        <f t="shared" si="0"/>
        <v>0</v>
      </c>
      <c r="E13" s="75"/>
      <c r="F13" s="75"/>
      <c r="G13" s="74"/>
      <c r="H13" s="75"/>
      <c r="I13" s="75"/>
      <c r="J13" s="75"/>
    </row>
    <row r="14" spans="1:10" ht="23.25" customHeight="1">
      <c r="A14" s="76"/>
      <c r="B14" s="75"/>
      <c r="C14" s="102" t="s">
        <v>67</v>
      </c>
      <c r="D14" s="75">
        <f t="shared" si="0"/>
        <v>0</v>
      </c>
      <c r="E14" s="75"/>
      <c r="F14" s="75"/>
      <c r="G14" s="74"/>
      <c r="H14" s="75"/>
      <c r="I14" s="75"/>
      <c r="J14" s="75"/>
    </row>
    <row r="15" spans="1:10" ht="23.25" customHeight="1">
      <c r="A15" s="72"/>
      <c r="B15" s="75"/>
      <c r="C15" s="102" t="s">
        <v>69</v>
      </c>
      <c r="D15" s="75">
        <f t="shared" si="0"/>
        <v>0</v>
      </c>
      <c r="E15" s="75"/>
      <c r="F15" s="75"/>
      <c r="G15" s="72"/>
      <c r="H15" s="75"/>
      <c r="I15" s="75"/>
      <c r="J15" s="75"/>
    </row>
    <row r="16" spans="1:10" ht="23.25" customHeight="1">
      <c r="A16" s="72"/>
      <c r="B16" s="75"/>
      <c r="C16" s="102" t="s">
        <v>70</v>
      </c>
      <c r="D16" s="75">
        <f t="shared" si="0"/>
        <v>0</v>
      </c>
      <c r="E16" s="75"/>
      <c r="F16" s="75"/>
      <c r="G16" s="74" t="s">
        <v>71</v>
      </c>
      <c r="H16" s="75"/>
      <c r="I16" s="75"/>
      <c r="J16" s="75"/>
    </row>
    <row r="17" spans="1:10" ht="23.25" customHeight="1">
      <c r="A17" s="72"/>
      <c r="B17" s="75"/>
      <c r="C17" s="102" t="s">
        <v>72</v>
      </c>
      <c r="D17" s="75">
        <f t="shared" si="0"/>
        <v>0</v>
      </c>
      <c r="E17" s="75"/>
      <c r="F17" s="75"/>
      <c r="G17" s="74" t="s">
        <v>75</v>
      </c>
      <c r="H17" s="75">
        <f>I17+J17</f>
        <v>133.394</v>
      </c>
      <c r="I17" s="75">
        <v>133.394</v>
      </c>
      <c r="J17" s="75"/>
    </row>
    <row r="18" spans="1:10" ht="23.25" customHeight="1">
      <c r="A18" s="72"/>
      <c r="B18" s="75"/>
      <c r="C18" s="102" t="s">
        <v>74</v>
      </c>
      <c r="D18" s="75">
        <f t="shared" si="0"/>
        <v>0</v>
      </c>
      <c r="E18" s="75"/>
      <c r="F18" s="75"/>
      <c r="G18" s="74" t="s">
        <v>77</v>
      </c>
      <c r="H18" s="75">
        <f aca="true" t="shared" si="1" ref="H18:H24">I18+J18</f>
        <v>28.3</v>
      </c>
      <c r="I18" s="75">
        <v>28.3</v>
      </c>
      <c r="J18" s="75"/>
    </row>
    <row r="19" spans="1:10" ht="23.25" customHeight="1">
      <c r="A19" s="72"/>
      <c r="B19" s="75"/>
      <c r="C19" s="102" t="s">
        <v>76</v>
      </c>
      <c r="D19" s="75">
        <f t="shared" si="0"/>
        <v>0</v>
      </c>
      <c r="E19" s="75"/>
      <c r="F19" s="75"/>
      <c r="G19" s="74" t="s">
        <v>79</v>
      </c>
      <c r="H19" s="75">
        <f t="shared" si="1"/>
        <v>100</v>
      </c>
      <c r="I19" s="75">
        <v>100</v>
      </c>
      <c r="J19" s="75"/>
    </row>
    <row r="20" spans="1:10" ht="23.25" customHeight="1">
      <c r="A20" s="72"/>
      <c r="B20" s="75"/>
      <c r="C20" s="102" t="s">
        <v>78</v>
      </c>
      <c r="D20" s="75">
        <f t="shared" si="0"/>
        <v>0</v>
      </c>
      <c r="E20" s="75"/>
      <c r="F20" s="75"/>
      <c r="G20" s="74" t="s">
        <v>81</v>
      </c>
      <c r="H20" s="75">
        <f t="shared" si="1"/>
        <v>20</v>
      </c>
      <c r="I20" s="75">
        <v>20</v>
      </c>
      <c r="J20" s="75"/>
    </row>
    <row r="21" spans="1:10" ht="23.25" customHeight="1">
      <c r="A21" s="72"/>
      <c r="B21" s="75"/>
      <c r="C21" s="102" t="s">
        <v>80</v>
      </c>
      <c r="D21" s="75">
        <f t="shared" si="0"/>
        <v>0</v>
      </c>
      <c r="E21" s="75"/>
      <c r="F21" s="75"/>
      <c r="G21" s="74" t="s">
        <v>83</v>
      </c>
      <c r="H21" s="75">
        <f t="shared" si="1"/>
        <v>0</v>
      </c>
      <c r="I21" s="75"/>
      <c r="J21" s="75"/>
    </row>
    <row r="22" spans="1:10" ht="23.25" customHeight="1">
      <c r="A22" s="72"/>
      <c r="B22" s="75"/>
      <c r="C22" s="74" t="s">
        <v>82</v>
      </c>
      <c r="D22" s="75">
        <f t="shared" si="0"/>
        <v>0</v>
      </c>
      <c r="E22" s="75"/>
      <c r="F22" s="75"/>
      <c r="G22" s="74" t="s">
        <v>85</v>
      </c>
      <c r="H22" s="75">
        <f t="shared" si="1"/>
        <v>80</v>
      </c>
      <c r="I22" s="75">
        <v>80</v>
      </c>
      <c r="J22" s="75"/>
    </row>
    <row r="23" spans="1:10" ht="23.25" customHeight="1">
      <c r="A23" s="72"/>
      <c r="B23" s="75"/>
      <c r="C23" s="102" t="s">
        <v>84</v>
      </c>
      <c r="D23" s="75">
        <f t="shared" si="0"/>
        <v>0</v>
      </c>
      <c r="E23" s="75"/>
      <c r="F23" s="75"/>
      <c r="G23" s="74" t="s">
        <v>87</v>
      </c>
      <c r="H23" s="75">
        <f t="shared" si="1"/>
        <v>1</v>
      </c>
      <c r="I23" s="75">
        <v>1</v>
      </c>
      <c r="J23" s="75"/>
    </row>
    <row r="24" spans="1:10" ht="23.25" customHeight="1">
      <c r="A24" s="72"/>
      <c r="B24" s="75"/>
      <c r="C24" s="102" t="s">
        <v>86</v>
      </c>
      <c r="D24" s="75">
        <f t="shared" si="0"/>
        <v>0</v>
      </c>
      <c r="E24" s="75"/>
      <c r="F24" s="75"/>
      <c r="G24" s="74" t="s">
        <v>89</v>
      </c>
      <c r="H24" s="75">
        <f t="shared" si="1"/>
        <v>0</v>
      </c>
      <c r="I24" s="75"/>
      <c r="J24" s="75"/>
    </row>
    <row r="25" spans="1:10" ht="23.25" customHeight="1">
      <c r="A25" s="72"/>
      <c r="B25" s="75"/>
      <c r="C25" s="74" t="s">
        <v>88</v>
      </c>
      <c r="D25" s="75">
        <f t="shared" si="0"/>
        <v>0</v>
      </c>
      <c r="E25" s="75"/>
      <c r="F25" s="75"/>
      <c r="G25" s="74"/>
      <c r="H25" s="75"/>
      <c r="I25" s="75"/>
      <c r="J25" s="75"/>
    </row>
    <row r="26" spans="1:10" ht="23.25" customHeight="1">
      <c r="A26" s="72"/>
      <c r="B26" s="75"/>
      <c r="C26" s="102" t="s">
        <v>90</v>
      </c>
      <c r="D26" s="75">
        <f t="shared" si="0"/>
        <v>0</v>
      </c>
      <c r="E26" s="75"/>
      <c r="F26" s="75"/>
      <c r="G26" s="74"/>
      <c r="H26" s="75"/>
      <c r="I26" s="75"/>
      <c r="J26" s="75"/>
    </row>
    <row r="27" spans="1:10" ht="23.25" customHeight="1">
      <c r="A27" s="72"/>
      <c r="B27" s="75"/>
      <c r="C27" s="102" t="s">
        <v>91</v>
      </c>
      <c r="D27" s="75">
        <f t="shared" si="0"/>
        <v>0</v>
      </c>
      <c r="E27" s="75"/>
      <c r="F27" s="75"/>
      <c r="G27" s="74"/>
      <c r="H27" s="75"/>
      <c r="I27" s="75"/>
      <c r="J27" s="75"/>
    </row>
    <row r="28" spans="1:10" ht="23.25" customHeight="1">
      <c r="A28" s="72"/>
      <c r="B28" s="75"/>
      <c r="C28" s="102" t="s">
        <v>92</v>
      </c>
      <c r="D28" s="75">
        <f t="shared" si="0"/>
        <v>0</v>
      </c>
      <c r="E28" s="75"/>
      <c r="F28" s="75"/>
      <c r="G28" s="77"/>
      <c r="H28" s="75"/>
      <c r="I28" s="75"/>
      <c r="J28" s="75"/>
    </row>
    <row r="29" spans="1:10" ht="23.25" customHeight="1">
      <c r="A29" s="103" t="s">
        <v>93</v>
      </c>
      <c r="B29" s="75">
        <f>B6+B7</f>
        <v>362.694</v>
      </c>
      <c r="C29" s="127" t="s">
        <v>94</v>
      </c>
      <c r="D29" s="127"/>
      <c r="E29" s="127"/>
      <c r="F29" s="127"/>
      <c r="G29" s="127"/>
      <c r="H29" s="75">
        <f>H16</f>
        <v>0</v>
      </c>
      <c r="I29" s="75">
        <f>I16</f>
        <v>0</v>
      </c>
      <c r="J29" s="75">
        <f>J16</f>
        <v>0</v>
      </c>
    </row>
    <row r="30" spans="1:10" ht="23.25" customHeight="1">
      <c r="A30" s="74" t="s">
        <v>134</v>
      </c>
      <c r="B30" s="75">
        <f>B31+B32</f>
        <v>0</v>
      </c>
      <c r="C30" s="126" t="s">
        <v>135</v>
      </c>
      <c r="D30" s="126"/>
      <c r="E30" s="126"/>
      <c r="F30" s="126"/>
      <c r="G30" s="126"/>
      <c r="H30" s="75">
        <f>I30+J30</f>
        <v>0</v>
      </c>
      <c r="I30" s="75">
        <f>I31+I32</f>
        <v>0</v>
      </c>
      <c r="J30" s="75">
        <f>J31+J32</f>
        <v>0</v>
      </c>
    </row>
    <row r="31" spans="1:10" ht="23.25" customHeight="1">
      <c r="A31" s="74" t="s">
        <v>132</v>
      </c>
      <c r="B31" s="75"/>
      <c r="C31" s="126" t="s">
        <v>136</v>
      </c>
      <c r="D31" s="126"/>
      <c r="E31" s="126"/>
      <c r="F31" s="126"/>
      <c r="G31" s="126"/>
      <c r="H31" s="75">
        <f>I31+J31</f>
        <v>0</v>
      </c>
      <c r="I31" s="75"/>
      <c r="J31" s="75"/>
    </row>
    <row r="32" spans="1:10" ht="23.25" customHeight="1">
      <c r="A32" s="74" t="s">
        <v>133</v>
      </c>
      <c r="B32" s="75"/>
      <c r="C32" s="126" t="s">
        <v>137</v>
      </c>
      <c r="D32" s="126"/>
      <c r="E32" s="126"/>
      <c r="F32" s="126"/>
      <c r="G32" s="126"/>
      <c r="H32" s="75">
        <f>I32+J32</f>
        <v>0</v>
      </c>
      <c r="I32" s="75"/>
      <c r="J32" s="75"/>
    </row>
    <row r="33" spans="1:10" ht="23.25" customHeight="1">
      <c r="A33" s="78" t="s">
        <v>109</v>
      </c>
      <c r="B33" s="75">
        <f>B29+B30</f>
        <v>362.694</v>
      </c>
      <c r="C33" s="135" t="s">
        <v>109</v>
      </c>
      <c r="D33" s="135"/>
      <c r="E33" s="135"/>
      <c r="F33" s="135"/>
      <c r="G33" s="135"/>
      <c r="H33" s="75">
        <f>I33+J33</f>
        <v>0</v>
      </c>
      <c r="I33" s="75">
        <f>I29+I30</f>
        <v>0</v>
      </c>
      <c r="J33" s="75">
        <f>J29+J30</f>
        <v>0</v>
      </c>
    </row>
    <row r="34" spans="1:10" ht="14.25">
      <c r="A34" s="79"/>
      <c r="B34" s="80"/>
      <c r="C34" s="80"/>
      <c r="D34" s="80"/>
      <c r="E34" s="80"/>
      <c r="F34" s="80"/>
      <c r="G34" s="81"/>
      <c r="H34" s="80"/>
      <c r="I34" s="80"/>
      <c r="J34" s="80"/>
    </row>
    <row r="35" spans="1:10" ht="14.25">
      <c r="A35" s="70"/>
      <c r="B35" s="80"/>
      <c r="C35" s="80"/>
      <c r="D35" s="80"/>
      <c r="E35" s="80"/>
      <c r="F35" s="80"/>
      <c r="G35" s="81"/>
      <c r="H35" s="80"/>
      <c r="I35" s="80"/>
      <c r="J35" s="80"/>
    </row>
  </sheetData>
  <sheetProtection/>
  <mergeCells count="15">
    <mergeCell ref="A1:J1"/>
    <mergeCell ref="I2:J2"/>
    <mergeCell ref="A3:B3"/>
    <mergeCell ref="C3:J3"/>
    <mergeCell ref="D4:F4"/>
    <mergeCell ref="H4:J4"/>
    <mergeCell ref="C29:G29"/>
    <mergeCell ref="C30:G30"/>
    <mergeCell ref="C31:G31"/>
    <mergeCell ref="C32:G32"/>
    <mergeCell ref="C33:G33"/>
    <mergeCell ref="A4:A5"/>
    <mergeCell ref="B4:B5"/>
    <mergeCell ref="C4:C5"/>
    <mergeCell ref="G4:G5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B1">
      <selection activeCell="F5" sqref="F5"/>
    </sheetView>
  </sheetViews>
  <sheetFormatPr defaultColWidth="6.875" defaultRowHeight="12.75" customHeight="1"/>
  <cols>
    <col min="1" max="3" width="6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41" t="s">
        <v>138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22.5" customHeight="1">
      <c r="A2" s="30" t="s">
        <v>36</v>
      </c>
      <c r="C2" s="142"/>
      <c r="D2" s="142"/>
      <c r="G2" s="31"/>
      <c r="K2" s="12" t="s">
        <v>37</v>
      </c>
    </row>
    <row r="3" spans="1:11" ht="24" customHeight="1">
      <c r="A3" s="143" t="s">
        <v>139</v>
      </c>
      <c r="B3" s="144"/>
      <c r="C3" s="145"/>
      <c r="D3" s="58" t="s">
        <v>140</v>
      </c>
      <c r="E3" s="146" t="s">
        <v>141</v>
      </c>
      <c r="F3" s="146" t="s">
        <v>142</v>
      </c>
      <c r="G3" s="146" t="s">
        <v>143</v>
      </c>
      <c r="H3" s="146" t="s">
        <v>144</v>
      </c>
      <c r="I3" s="146" t="s">
        <v>145</v>
      </c>
      <c r="J3" s="146" t="s">
        <v>146</v>
      </c>
      <c r="K3" s="148" t="s">
        <v>147</v>
      </c>
    </row>
    <row r="4" spans="1:11" ht="24" customHeight="1">
      <c r="A4" s="58" t="s">
        <v>148</v>
      </c>
      <c r="B4" s="58" t="s">
        <v>149</v>
      </c>
      <c r="C4" s="58" t="s">
        <v>150</v>
      </c>
      <c r="D4" s="59"/>
      <c r="E4" s="147"/>
      <c r="F4" s="147"/>
      <c r="G4" s="147"/>
      <c r="H4" s="147"/>
      <c r="I4" s="147"/>
      <c r="J4" s="147"/>
      <c r="K4" s="148"/>
    </row>
    <row r="5" spans="1:11" ht="30.75" customHeight="1">
      <c r="A5" s="104" t="s">
        <v>272</v>
      </c>
      <c r="B5" s="104" t="s">
        <v>273</v>
      </c>
      <c r="C5" s="104" t="s">
        <v>274</v>
      </c>
      <c r="D5" s="118" t="s">
        <v>317</v>
      </c>
      <c r="E5" s="105">
        <v>262.694</v>
      </c>
      <c r="F5" s="105">
        <v>262.694</v>
      </c>
      <c r="G5" s="65"/>
      <c r="H5" s="21"/>
      <c r="I5" s="58"/>
      <c r="J5" s="58"/>
      <c r="K5" s="59"/>
    </row>
    <row r="6" spans="1:11" ht="30.75" customHeight="1">
      <c r="A6" s="119" t="s">
        <v>318</v>
      </c>
      <c r="B6" s="119" t="s">
        <v>319</v>
      </c>
      <c r="C6" s="119" t="s">
        <v>320</v>
      </c>
      <c r="D6" s="118" t="s">
        <v>321</v>
      </c>
      <c r="E6" s="19">
        <v>20</v>
      </c>
      <c r="F6" s="19"/>
      <c r="G6" s="65">
        <v>20</v>
      </c>
      <c r="H6" s="19"/>
      <c r="I6" s="58"/>
      <c r="J6" s="58"/>
      <c r="K6" s="59"/>
    </row>
    <row r="7" spans="1:11" ht="30.75" customHeight="1">
      <c r="A7" s="119" t="s">
        <v>322</v>
      </c>
      <c r="B7" s="119" t="s">
        <v>323</v>
      </c>
      <c r="C7" s="119" t="s">
        <v>324</v>
      </c>
      <c r="D7" s="120" t="s">
        <v>325</v>
      </c>
      <c r="E7" s="19">
        <v>80</v>
      </c>
      <c r="F7" s="19"/>
      <c r="G7" s="65">
        <v>80</v>
      </c>
      <c r="H7" s="19"/>
      <c r="I7" s="58"/>
      <c r="J7" s="58"/>
      <c r="K7" s="59"/>
    </row>
    <row r="8" spans="1:11" ht="30.75" customHeight="1">
      <c r="A8" s="58"/>
      <c r="B8" s="58"/>
      <c r="C8" s="58"/>
      <c r="D8" s="66"/>
      <c r="E8" s="58">
        <f>F8+G8</f>
        <v>0</v>
      </c>
      <c r="F8" s="65"/>
      <c r="G8" s="65"/>
      <c r="H8" s="19"/>
      <c r="I8" s="58"/>
      <c r="J8" s="58"/>
      <c r="K8" s="59"/>
    </row>
    <row r="9" spans="1:11" ht="30.75" customHeight="1">
      <c r="A9" s="58"/>
      <c r="B9" s="58"/>
      <c r="C9" s="58"/>
      <c r="D9" s="67"/>
      <c r="E9" s="58">
        <f>F9+G9</f>
        <v>0</v>
      </c>
      <c r="F9" s="65"/>
      <c r="G9" s="65"/>
      <c r="H9" s="58"/>
      <c r="I9" s="58"/>
      <c r="J9" s="58"/>
      <c r="K9" s="59"/>
    </row>
    <row r="10" spans="1:11" ht="30.75" customHeight="1">
      <c r="A10" s="59"/>
      <c r="B10" s="59"/>
      <c r="C10" s="59"/>
      <c r="D10" s="68" t="s">
        <v>151</v>
      </c>
      <c r="E10" s="58">
        <f>SUM(E5:E9)</f>
        <v>362.694</v>
      </c>
      <c r="F10" s="21"/>
      <c r="G10" s="58"/>
      <c r="H10" s="58"/>
      <c r="I10" s="58"/>
      <c r="J10" s="58"/>
      <c r="K10" s="59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D44" sqref="D44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6" width="10.25390625" style="0" customWidth="1"/>
    <col min="7" max="7" width="8.50390625" style="0" customWidth="1"/>
  </cols>
  <sheetData>
    <row r="1" spans="1:7" ht="20.25">
      <c r="A1" s="149" t="s">
        <v>152</v>
      </c>
      <c r="B1" s="149"/>
      <c r="C1" s="149"/>
      <c r="D1" s="149"/>
      <c r="E1" s="149"/>
      <c r="F1" s="149"/>
      <c r="G1" s="149"/>
    </row>
    <row r="2" spans="1:7" ht="14.25">
      <c r="A2" s="40" t="s">
        <v>36</v>
      </c>
      <c r="B2" s="40"/>
      <c r="C2" s="40"/>
      <c r="D2" s="40"/>
      <c r="E2" s="40"/>
      <c r="F2" s="150" t="s">
        <v>37</v>
      </c>
      <c r="G2" s="150"/>
    </row>
    <row r="3" spans="1:7" ht="14.25">
      <c r="A3" s="151" t="s">
        <v>139</v>
      </c>
      <c r="B3" s="151"/>
      <c r="C3" s="43" t="s">
        <v>140</v>
      </c>
      <c r="D3" s="152" t="s">
        <v>141</v>
      </c>
      <c r="E3" s="152"/>
      <c r="F3" s="152"/>
      <c r="G3" s="152" t="s">
        <v>147</v>
      </c>
    </row>
    <row r="4" spans="1:7" ht="14.25">
      <c r="A4" s="42" t="s">
        <v>148</v>
      </c>
      <c r="B4" s="42" t="s">
        <v>149</v>
      </c>
      <c r="C4" s="43"/>
      <c r="D4" s="44" t="s">
        <v>129</v>
      </c>
      <c r="E4" s="44" t="s">
        <v>142</v>
      </c>
      <c r="F4" s="44" t="s">
        <v>143</v>
      </c>
      <c r="G4" s="152"/>
    </row>
    <row r="5" spans="1:7" ht="14.25">
      <c r="A5" s="153" t="s">
        <v>153</v>
      </c>
      <c r="B5" s="154"/>
      <c r="C5" s="155"/>
      <c r="D5" s="44">
        <f>E5+F5</f>
        <v>362.69399999999996</v>
      </c>
      <c r="E5" s="110">
        <f>E6+E16+E38+E44+E51</f>
        <v>262.69399999999996</v>
      </c>
      <c r="F5" s="45">
        <v>100</v>
      </c>
      <c r="G5" s="44"/>
    </row>
    <row r="6" spans="1:7" ht="14.25">
      <c r="A6" s="43">
        <v>301</v>
      </c>
      <c r="B6" s="156" t="s">
        <v>154</v>
      </c>
      <c r="C6" s="156"/>
      <c r="D6" s="44">
        <f>E6+F6</f>
        <v>98.9912</v>
      </c>
      <c r="E6" s="109">
        <f>E7+E8+E9+E10+E11+E12+E13+E14+E15</f>
        <v>98.9912</v>
      </c>
      <c r="F6" s="45">
        <f>F7+F8+F9+F10+F11+F12+F13+F14+F15</f>
        <v>0</v>
      </c>
      <c r="G6" s="46"/>
    </row>
    <row r="7" spans="1:7" ht="14.25">
      <c r="A7" s="43"/>
      <c r="B7" s="43" t="s">
        <v>155</v>
      </c>
      <c r="C7" s="43" t="s">
        <v>156</v>
      </c>
      <c r="D7" s="44">
        <f aca="true" t="shared" si="0" ref="D7:D16">E7+F7</f>
        <v>52.9137</v>
      </c>
      <c r="E7" s="47" t="s">
        <v>275</v>
      </c>
      <c r="F7" s="47"/>
      <c r="G7" s="46"/>
    </row>
    <row r="8" spans="1:7" ht="14.25">
      <c r="A8" s="43"/>
      <c r="B8" s="43" t="s">
        <v>157</v>
      </c>
      <c r="C8" s="43" t="s">
        <v>158</v>
      </c>
      <c r="D8" s="44">
        <f t="shared" si="0"/>
        <v>41.3025</v>
      </c>
      <c r="E8" s="47" t="s">
        <v>276</v>
      </c>
      <c r="F8" s="47"/>
      <c r="G8" s="46"/>
    </row>
    <row r="9" spans="1:7" ht="14.25">
      <c r="A9" s="43"/>
      <c r="B9" s="43" t="s">
        <v>159</v>
      </c>
      <c r="C9" s="43" t="s">
        <v>160</v>
      </c>
      <c r="D9" s="44">
        <f t="shared" si="0"/>
        <v>2.9987</v>
      </c>
      <c r="E9" s="47" t="s">
        <v>277</v>
      </c>
      <c r="F9" s="47"/>
      <c r="G9" s="46"/>
    </row>
    <row r="10" spans="1:7" ht="14.25">
      <c r="A10" s="43"/>
      <c r="B10" s="43" t="s">
        <v>161</v>
      </c>
      <c r="C10" s="43" t="s">
        <v>162</v>
      </c>
      <c r="D10" s="44">
        <f t="shared" si="0"/>
        <v>0</v>
      </c>
      <c r="E10" s="47"/>
      <c r="F10" s="47"/>
      <c r="G10" s="46"/>
    </row>
    <row r="11" spans="1:7" ht="14.25">
      <c r="A11" s="43"/>
      <c r="B11" s="43" t="s">
        <v>163</v>
      </c>
      <c r="C11" s="43" t="s">
        <v>164</v>
      </c>
      <c r="D11" s="44">
        <f t="shared" si="0"/>
        <v>0</v>
      </c>
      <c r="E11" s="47"/>
      <c r="F11" s="47"/>
      <c r="G11" s="46"/>
    </row>
    <row r="12" spans="1:7" ht="14.25">
      <c r="A12" s="43"/>
      <c r="B12" s="46" t="s">
        <v>165</v>
      </c>
      <c r="C12" s="43" t="s">
        <v>166</v>
      </c>
      <c r="D12" s="44">
        <f t="shared" si="0"/>
        <v>0</v>
      </c>
      <c r="E12" s="47"/>
      <c r="F12" s="47"/>
      <c r="G12" s="46"/>
    </row>
    <row r="13" spans="1:7" ht="14.25">
      <c r="A13" s="43"/>
      <c r="B13" s="46" t="s">
        <v>167</v>
      </c>
      <c r="C13" s="43" t="s">
        <v>168</v>
      </c>
      <c r="D13" s="44">
        <f t="shared" si="0"/>
        <v>0</v>
      </c>
      <c r="E13" s="47"/>
      <c r="F13" s="47"/>
      <c r="G13" s="46"/>
    </row>
    <row r="14" spans="1:7" ht="14.25">
      <c r="A14" s="43"/>
      <c r="B14" s="46">
        <v>13</v>
      </c>
      <c r="C14" s="43" t="s">
        <v>169</v>
      </c>
      <c r="D14" s="44">
        <f t="shared" si="0"/>
        <v>0</v>
      </c>
      <c r="E14" s="47"/>
      <c r="F14" s="47"/>
      <c r="G14" s="46"/>
    </row>
    <row r="15" spans="1:7" ht="14.25">
      <c r="A15" s="43"/>
      <c r="B15" s="46">
        <v>99</v>
      </c>
      <c r="C15" s="43" t="s">
        <v>170</v>
      </c>
      <c r="D15" s="44">
        <f t="shared" si="0"/>
        <v>1.7763</v>
      </c>
      <c r="E15" s="47" t="s">
        <v>279</v>
      </c>
      <c r="F15" s="47"/>
      <c r="G15" s="46"/>
    </row>
    <row r="16" spans="1:7" ht="14.25">
      <c r="A16" s="43">
        <v>302</v>
      </c>
      <c r="B16" s="156" t="s">
        <v>171</v>
      </c>
      <c r="C16" s="156"/>
      <c r="D16" s="44">
        <f t="shared" si="0"/>
        <v>33.459999999999994</v>
      </c>
      <c r="E16" s="107">
        <f>E17+E18+E19+E20+E21+E22+E23+E24+E25+E26+E27+E28+E29+E30+E31+E32+E33+E34+E35+E36+E37</f>
        <v>33.459999999999994</v>
      </c>
      <c r="F16" s="45">
        <f>SUM(F17:F37)</f>
        <v>0</v>
      </c>
      <c r="G16" s="46"/>
    </row>
    <row r="17" spans="1:7" ht="14.25">
      <c r="A17" s="43"/>
      <c r="B17" s="43" t="s">
        <v>155</v>
      </c>
      <c r="C17" s="43" t="s">
        <v>172</v>
      </c>
      <c r="D17" s="44">
        <f aca="true" t="shared" si="1" ref="D17:D42">E17+F17</f>
        <v>8</v>
      </c>
      <c r="E17" s="106" t="s">
        <v>286</v>
      </c>
      <c r="F17" s="47"/>
      <c r="G17" s="46"/>
    </row>
    <row r="18" spans="1:7" ht="14.25">
      <c r="A18" s="43"/>
      <c r="B18" s="43" t="s">
        <v>157</v>
      </c>
      <c r="C18" s="43" t="s">
        <v>173</v>
      </c>
      <c r="D18" s="44">
        <f t="shared" si="1"/>
        <v>1.5</v>
      </c>
      <c r="E18" s="44" t="s">
        <v>280</v>
      </c>
      <c r="F18" s="47"/>
      <c r="G18" s="46"/>
    </row>
    <row r="19" spans="1:7" ht="14.25">
      <c r="A19" s="43"/>
      <c r="B19" s="43" t="s">
        <v>159</v>
      </c>
      <c r="C19" s="43" t="s">
        <v>174</v>
      </c>
      <c r="D19" s="44">
        <f t="shared" si="1"/>
        <v>0</v>
      </c>
      <c r="E19" s="44"/>
      <c r="F19" s="47"/>
      <c r="G19" s="46"/>
    </row>
    <row r="20" spans="1:7" ht="14.25">
      <c r="A20" s="43"/>
      <c r="B20" s="43" t="s">
        <v>161</v>
      </c>
      <c r="C20" s="43" t="s">
        <v>175</v>
      </c>
      <c r="D20" s="44">
        <f t="shared" si="1"/>
        <v>0.05</v>
      </c>
      <c r="E20" s="44" t="s">
        <v>281</v>
      </c>
      <c r="F20" s="47"/>
      <c r="G20" s="46"/>
    </row>
    <row r="21" spans="1:7" ht="14.25">
      <c r="A21" s="43"/>
      <c r="B21" s="43" t="s">
        <v>176</v>
      </c>
      <c r="C21" s="43" t="s">
        <v>177</v>
      </c>
      <c r="D21" s="44">
        <f t="shared" si="1"/>
        <v>0.1</v>
      </c>
      <c r="E21" s="44" t="s">
        <v>282</v>
      </c>
      <c r="F21" s="47"/>
      <c r="G21" s="46"/>
    </row>
    <row r="22" spans="1:7" ht="14.25">
      <c r="A22" s="43"/>
      <c r="B22" s="43" t="s">
        <v>178</v>
      </c>
      <c r="C22" s="43" t="s">
        <v>179</v>
      </c>
      <c r="D22" s="44">
        <f t="shared" si="1"/>
        <v>0.8</v>
      </c>
      <c r="E22" s="44" t="s">
        <v>283</v>
      </c>
      <c r="F22" s="47"/>
      <c r="G22" s="46"/>
    </row>
    <row r="23" spans="1:7" ht="14.25">
      <c r="A23" s="43"/>
      <c r="B23" s="43" t="s">
        <v>163</v>
      </c>
      <c r="C23" s="43" t="s">
        <v>180</v>
      </c>
      <c r="D23" s="44">
        <f t="shared" si="1"/>
        <v>0.2</v>
      </c>
      <c r="E23" s="44" t="s">
        <v>284</v>
      </c>
      <c r="F23" s="47"/>
      <c r="G23" s="46"/>
    </row>
    <row r="24" spans="1:7" ht="14.25">
      <c r="A24" s="43"/>
      <c r="B24" s="43" t="s">
        <v>165</v>
      </c>
      <c r="C24" s="43" t="s">
        <v>181</v>
      </c>
      <c r="D24" s="106" t="s">
        <v>287</v>
      </c>
      <c r="E24" s="106" t="s">
        <v>288</v>
      </c>
      <c r="F24" s="47"/>
      <c r="G24" s="46"/>
    </row>
    <row r="25" spans="1:7" ht="14.25">
      <c r="A25" s="43"/>
      <c r="B25" s="43" t="s">
        <v>182</v>
      </c>
      <c r="C25" s="43" t="s">
        <v>183</v>
      </c>
      <c r="D25" s="44">
        <f t="shared" si="1"/>
        <v>1</v>
      </c>
      <c r="E25" s="44" t="s">
        <v>285</v>
      </c>
      <c r="F25" s="47"/>
      <c r="G25" s="46"/>
    </row>
    <row r="26" spans="1:7" ht="14.25">
      <c r="A26" s="43"/>
      <c r="B26" s="43" t="s">
        <v>184</v>
      </c>
      <c r="C26" s="43" t="s">
        <v>185</v>
      </c>
      <c r="D26" s="44">
        <f t="shared" si="1"/>
        <v>0</v>
      </c>
      <c r="E26" s="44"/>
      <c r="F26" s="47"/>
      <c r="G26" s="46"/>
    </row>
    <row r="27" spans="1:7" ht="14.25">
      <c r="A27" s="43"/>
      <c r="B27" s="43" t="s">
        <v>186</v>
      </c>
      <c r="C27" s="43" t="s">
        <v>187</v>
      </c>
      <c r="D27" s="44">
        <f t="shared" si="1"/>
        <v>0</v>
      </c>
      <c r="E27" s="44"/>
      <c r="F27" s="47"/>
      <c r="G27" s="46"/>
    </row>
    <row r="28" spans="1:7" ht="14.25">
      <c r="A28" s="43"/>
      <c r="B28" s="43" t="s">
        <v>188</v>
      </c>
      <c r="C28" s="43" t="s">
        <v>189</v>
      </c>
      <c r="D28" s="44">
        <f t="shared" si="1"/>
        <v>0</v>
      </c>
      <c r="E28" s="44"/>
      <c r="F28" s="47"/>
      <c r="G28" s="46"/>
    </row>
    <row r="29" spans="1:7" ht="14.25">
      <c r="A29" s="43"/>
      <c r="B29" s="43" t="s">
        <v>190</v>
      </c>
      <c r="C29" s="43" t="s">
        <v>191</v>
      </c>
      <c r="D29" s="44">
        <f t="shared" si="1"/>
        <v>0.2</v>
      </c>
      <c r="E29" s="44" t="s">
        <v>284</v>
      </c>
      <c r="F29" s="47"/>
      <c r="G29" s="46"/>
    </row>
    <row r="30" spans="1:7" ht="14.25">
      <c r="A30" s="43"/>
      <c r="B30" s="43" t="s">
        <v>192</v>
      </c>
      <c r="C30" s="43" t="s">
        <v>193</v>
      </c>
      <c r="D30" s="44">
        <f t="shared" si="1"/>
        <v>0.2</v>
      </c>
      <c r="E30" s="44" t="s">
        <v>284</v>
      </c>
      <c r="F30" s="47"/>
      <c r="G30" s="46"/>
    </row>
    <row r="31" spans="1:7" ht="14.25">
      <c r="A31" s="43"/>
      <c r="B31" s="43" t="s">
        <v>194</v>
      </c>
      <c r="C31" s="43" t="s">
        <v>195</v>
      </c>
      <c r="D31" s="44">
        <f t="shared" si="1"/>
        <v>0</v>
      </c>
      <c r="E31" s="44"/>
      <c r="F31" s="47"/>
      <c r="G31" s="46"/>
    </row>
    <row r="32" spans="1:7" ht="14.25">
      <c r="A32" s="43"/>
      <c r="B32" s="43" t="s">
        <v>196</v>
      </c>
      <c r="C32" s="43" t="s">
        <v>197</v>
      </c>
      <c r="D32" s="44">
        <f t="shared" si="1"/>
        <v>0</v>
      </c>
      <c r="E32" s="44"/>
      <c r="F32" s="47"/>
      <c r="G32" s="46"/>
    </row>
    <row r="33" spans="1:7" ht="14.25">
      <c r="A33" s="43"/>
      <c r="B33" s="43" t="s">
        <v>198</v>
      </c>
      <c r="C33" s="43" t="s">
        <v>199</v>
      </c>
      <c r="D33" s="44">
        <f t="shared" si="1"/>
        <v>2</v>
      </c>
      <c r="E33" s="42">
        <v>2</v>
      </c>
      <c r="F33" s="47"/>
      <c r="G33" s="46"/>
    </row>
    <row r="34" spans="1:7" ht="14.25">
      <c r="A34" s="43"/>
      <c r="B34" s="43" t="s">
        <v>200</v>
      </c>
      <c r="C34" s="43" t="s">
        <v>201</v>
      </c>
      <c r="D34" s="44">
        <f t="shared" si="1"/>
        <v>0</v>
      </c>
      <c r="E34" s="44"/>
      <c r="F34" s="47"/>
      <c r="G34" s="46"/>
    </row>
    <row r="35" spans="1:7" ht="14.25">
      <c r="A35" s="43"/>
      <c r="B35" s="43" t="s">
        <v>202</v>
      </c>
      <c r="C35" s="43" t="s">
        <v>203</v>
      </c>
      <c r="D35" s="44">
        <f t="shared" si="1"/>
        <v>0</v>
      </c>
      <c r="E35" s="44"/>
      <c r="F35" s="47"/>
      <c r="G35" s="46"/>
    </row>
    <row r="36" spans="1:7" ht="14.25">
      <c r="A36" s="43"/>
      <c r="B36" s="43" t="s">
        <v>204</v>
      </c>
      <c r="C36" s="43" t="s">
        <v>205</v>
      </c>
      <c r="D36" s="106" t="s">
        <v>302</v>
      </c>
      <c r="E36" s="106" t="s">
        <v>303</v>
      </c>
      <c r="F36" s="47"/>
      <c r="G36" s="46"/>
    </row>
    <row r="37" spans="1:12" ht="14.25">
      <c r="A37" s="43"/>
      <c r="B37" s="43" t="s">
        <v>206</v>
      </c>
      <c r="C37" s="43" t="s">
        <v>207</v>
      </c>
      <c r="D37" s="44" t="s">
        <v>328</v>
      </c>
      <c r="E37" s="44" t="s">
        <v>328</v>
      </c>
      <c r="F37" s="47"/>
      <c r="G37" s="46"/>
      <c r="L37">
        <f>SUM(L32:L36)</f>
        <v>0</v>
      </c>
    </row>
    <row r="38" spans="1:7" ht="14.25">
      <c r="A38" s="43">
        <v>303</v>
      </c>
      <c r="B38" s="156" t="s">
        <v>208</v>
      </c>
      <c r="C38" s="156"/>
      <c r="D38" s="44">
        <f t="shared" si="1"/>
        <v>129.2428</v>
      </c>
      <c r="E38" s="109">
        <v>129.2428</v>
      </c>
      <c r="F38" s="45">
        <f>SUM(F39:F43)</f>
        <v>0</v>
      </c>
      <c r="G38" s="46"/>
    </row>
    <row r="39" spans="1:7" ht="14.25">
      <c r="A39" s="43"/>
      <c r="B39" s="43" t="s">
        <v>155</v>
      </c>
      <c r="C39" s="43" t="s">
        <v>209</v>
      </c>
      <c r="D39" s="44">
        <f t="shared" si="1"/>
        <v>0</v>
      </c>
      <c r="E39" s="44"/>
      <c r="F39" s="47"/>
      <c r="G39" s="46"/>
    </row>
    <row r="40" spans="1:7" ht="14.25">
      <c r="A40" s="43"/>
      <c r="B40" s="43" t="s">
        <v>157</v>
      </c>
      <c r="C40" s="43" t="s">
        <v>210</v>
      </c>
      <c r="D40" s="44">
        <f t="shared" si="1"/>
        <v>0</v>
      </c>
      <c r="E40" s="44"/>
      <c r="F40" s="47"/>
      <c r="G40" s="46"/>
    </row>
    <row r="41" spans="1:7" ht="14.25">
      <c r="A41" s="43"/>
      <c r="B41" s="43" t="s">
        <v>161</v>
      </c>
      <c r="C41" s="43" t="s">
        <v>211</v>
      </c>
      <c r="D41" s="44">
        <f t="shared" si="1"/>
        <v>0</v>
      </c>
      <c r="E41" s="44"/>
      <c r="F41" s="47"/>
      <c r="G41" s="46"/>
    </row>
    <row r="42" spans="1:7" ht="14.25">
      <c r="A42" s="43"/>
      <c r="B42" s="43" t="s">
        <v>176</v>
      </c>
      <c r="C42" s="43" t="s">
        <v>212</v>
      </c>
      <c r="D42" s="44">
        <f t="shared" si="1"/>
        <v>29.2428</v>
      </c>
      <c r="E42" s="44" t="s">
        <v>278</v>
      </c>
      <c r="F42" s="47"/>
      <c r="G42" s="46"/>
    </row>
    <row r="43" spans="1:7" ht="14.25">
      <c r="A43" s="43"/>
      <c r="B43" s="43" t="s">
        <v>206</v>
      </c>
      <c r="C43" s="43" t="s">
        <v>213</v>
      </c>
      <c r="D43" s="44">
        <f aca="true" t="shared" si="2" ref="D43:D52">E43+F43</f>
        <v>100</v>
      </c>
      <c r="E43" s="106" t="s">
        <v>289</v>
      </c>
      <c r="F43" s="47"/>
      <c r="G43" s="46"/>
    </row>
    <row r="44" spans="1:7" ht="14.25">
      <c r="A44" s="43">
        <v>310</v>
      </c>
      <c r="B44" s="157" t="s">
        <v>214</v>
      </c>
      <c r="C44" s="157"/>
      <c r="D44" s="50" t="s">
        <v>329</v>
      </c>
      <c r="E44" s="48">
        <v>1</v>
      </c>
      <c r="F44" s="48">
        <v>100</v>
      </c>
      <c r="G44" s="46"/>
    </row>
    <row r="45" spans="1:7" ht="14.25">
      <c r="A45" s="43"/>
      <c r="B45" s="49" t="s">
        <v>155</v>
      </c>
      <c r="C45" s="49" t="s">
        <v>215</v>
      </c>
      <c r="D45" s="50">
        <f t="shared" si="2"/>
        <v>0</v>
      </c>
      <c r="E45" s="50"/>
      <c r="F45" s="64"/>
      <c r="G45" s="46"/>
    </row>
    <row r="46" spans="1:7" ht="14.25">
      <c r="A46" s="43"/>
      <c r="B46" s="49" t="s">
        <v>157</v>
      </c>
      <c r="C46" s="49" t="s">
        <v>216</v>
      </c>
      <c r="D46" s="50" t="s">
        <v>285</v>
      </c>
      <c r="E46" s="50" t="s">
        <v>285</v>
      </c>
      <c r="F46" s="64"/>
      <c r="G46" s="46"/>
    </row>
    <row r="47" spans="1:7" ht="14.25">
      <c r="A47" s="43"/>
      <c r="B47" s="49" t="s">
        <v>176</v>
      </c>
      <c r="C47" s="49" t="s">
        <v>217</v>
      </c>
      <c r="D47" s="50">
        <f t="shared" si="2"/>
        <v>80</v>
      </c>
      <c r="E47" s="50"/>
      <c r="F47" s="108" t="s">
        <v>290</v>
      </c>
      <c r="G47" s="46"/>
    </row>
    <row r="48" spans="1:7" ht="14.25">
      <c r="A48" s="43"/>
      <c r="B48" s="49" t="s">
        <v>178</v>
      </c>
      <c r="C48" s="49" t="s">
        <v>218</v>
      </c>
      <c r="D48" s="50">
        <f t="shared" si="2"/>
        <v>0</v>
      </c>
      <c r="E48" s="50"/>
      <c r="F48" s="64"/>
      <c r="G48" s="46"/>
    </row>
    <row r="49" spans="1:7" ht="14.25">
      <c r="A49" s="43"/>
      <c r="B49" s="49" t="s">
        <v>163</v>
      </c>
      <c r="C49" s="49" t="s">
        <v>219</v>
      </c>
      <c r="D49" s="50">
        <f t="shared" si="2"/>
        <v>0</v>
      </c>
      <c r="E49" s="50"/>
      <c r="F49" s="64"/>
      <c r="G49" s="46"/>
    </row>
    <row r="50" spans="1:7" ht="14.25">
      <c r="A50" s="43"/>
      <c r="B50" s="51">
        <v>99</v>
      </c>
      <c r="C50" s="49" t="s">
        <v>214</v>
      </c>
      <c r="D50" s="50">
        <f t="shared" si="2"/>
        <v>20</v>
      </c>
      <c r="E50" s="50"/>
      <c r="F50" s="108" t="s">
        <v>301</v>
      </c>
      <c r="G50" s="46"/>
    </row>
    <row r="51" spans="1:7" ht="14.25">
      <c r="A51" s="43">
        <v>307</v>
      </c>
      <c r="B51" s="158" t="s">
        <v>220</v>
      </c>
      <c r="C51" s="159"/>
      <c r="D51" s="55">
        <f t="shared" si="2"/>
        <v>0</v>
      </c>
      <c r="E51" s="52">
        <f>E52</f>
        <v>0</v>
      </c>
      <c r="F51" s="52">
        <f>F52</f>
        <v>0</v>
      </c>
      <c r="G51" s="53"/>
    </row>
    <row r="52" spans="1:7" ht="14.25">
      <c r="A52" s="54"/>
      <c r="B52" s="49" t="s">
        <v>155</v>
      </c>
      <c r="C52" s="49" t="s">
        <v>221</v>
      </c>
      <c r="D52" s="55">
        <f t="shared" si="2"/>
        <v>0</v>
      </c>
      <c r="E52" s="55"/>
      <c r="F52" s="55"/>
      <c r="G52" s="53"/>
    </row>
  </sheetData>
  <sheetProtection/>
  <mergeCells count="11">
    <mergeCell ref="B16:C16"/>
    <mergeCell ref="B38:C38"/>
    <mergeCell ref="B44:C44"/>
    <mergeCell ref="B51:C51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E5" sqref="E5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60" t="s">
        <v>222</v>
      </c>
      <c r="B1" s="160"/>
      <c r="C1" s="160"/>
      <c r="D1" s="160"/>
      <c r="E1" s="160"/>
      <c r="F1" s="160"/>
    </row>
    <row r="2" spans="1:6" ht="22.5" customHeight="1">
      <c r="A2" s="30" t="s">
        <v>36</v>
      </c>
      <c r="B2" s="30"/>
      <c r="C2" s="30"/>
      <c r="D2" s="30"/>
      <c r="E2" s="30"/>
      <c r="F2" s="31" t="s">
        <v>37</v>
      </c>
    </row>
    <row r="3" spans="1:6" ht="24.75" customHeight="1">
      <c r="A3" s="33" t="s">
        <v>223</v>
      </c>
      <c r="B3" s="33" t="s">
        <v>224</v>
      </c>
      <c r="C3" s="33" t="s">
        <v>114</v>
      </c>
      <c r="D3" s="33" t="s">
        <v>225</v>
      </c>
      <c r="E3" s="33" t="s">
        <v>226</v>
      </c>
      <c r="F3" s="33" t="s">
        <v>147</v>
      </c>
    </row>
    <row r="4" spans="1:6" ht="24.75" customHeight="1">
      <c r="A4" s="34" t="s">
        <v>124</v>
      </c>
      <c r="B4" s="34" t="s">
        <v>124</v>
      </c>
      <c r="C4" s="34">
        <v>1</v>
      </c>
      <c r="D4" s="34">
        <v>2</v>
      </c>
      <c r="E4" s="34">
        <v>3</v>
      </c>
      <c r="F4" s="34" t="s">
        <v>124</v>
      </c>
    </row>
    <row r="5" spans="1:6" ht="24.75" customHeight="1">
      <c r="A5" s="117" t="s">
        <v>326</v>
      </c>
      <c r="B5" s="112" t="s">
        <v>291</v>
      </c>
      <c r="C5" s="111">
        <f>D5+E5</f>
        <v>262.694</v>
      </c>
      <c r="D5" s="111">
        <v>233.394</v>
      </c>
      <c r="E5" s="21">
        <v>29.3</v>
      </c>
      <c r="F5" s="57"/>
    </row>
    <row r="6" spans="1:6" ht="24.75" customHeight="1">
      <c r="A6" s="58"/>
      <c r="B6" s="59"/>
      <c r="C6" s="21"/>
      <c r="D6" s="21"/>
      <c r="E6" s="21"/>
      <c r="F6" s="60"/>
    </row>
    <row r="7" spans="1:6" ht="24.75" customHeight="1">
      <c r="A7" s="58"/>
      <c r="B7" s="59"/>
      <c r="C7" s="21"/>
      <c r="D7" s="61"/>
      <c r="E7" s="21"/>
      <c r="F7" s="57"/>
    </row>
    <row r="8" spans="1:6" ht="24.75" customHeight="1">
      <c r="A8" s="38"/>
      <c r="B8" s="62"/>
      <c r="C8" s="63"/>
      <c r="D8" s="63"/>
      <c r="E8" s="63"/>
      <c r="F8" s="60"/>
    </row>
    <row r="9" spans="1:6" ht="24.75" customHeight="1">
      <c r="A9" s="36"/>
      <c r="B9" s="36"/>
      <c r="C9" s="21"/>
      <c r="D9" s="21"/>
      <c r="E9" s="21"/>
      <c r="F9" s="57"/>
    </row>
    <row r="10" spans="1:6" ht="24.75" customHeight="1">
      <c r="A10" s="36"/>
      <c r="B10" s="36"/>
      <c r="C10" s="21"/>
      <c r="D10" s="21"/>
      <c r="E10" s="21"/>
      <c r="F10" s="5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2019-03-21T06:34:23Z</cp:lastPrinted>
  <dcterms:created xsi:type="dcterms:W3CDTF">2016-01-04T02:06:27Z</dcterms:created>
  <dcterms:modified xsi:type="dcterms:W3CDTF">2019-03-21T08:34:58Z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