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6"/>
  </bookViews>
  <sheets>
    <sheet name="封面" sheetId="1" r:id="rId1"/>
    <sheet name="目录" sheetId="2" r:id="rId2"/>
    <sheet name="部门预算收支总表" sheetId="3" r:id="rId3"/>
    <sheet name="部门预算收入总表" sheetId="4" r:id="rId4"/>
    <sheet name="部门预算支出总表" sheetId="5" r:id="rId5"/>
    <sheet name="财政拨款收支总表" sheetId="6" r:id="rId6"/>
    <sheet name="一般公共预算支出明细表（功能分类）" sheetId="7" r:id="rId7"/>
    <sheet name="一般公共预算支出明细表（经济分类）" sheetId="8" r:id="rId8"/>
    <sheet name="一般公共预算基本支出明细表（功能分类）" sheetId="9" r:id="rId9"/>
    <sheet name="一般公共预算基本支出明细表(经济分类）" sheetId="10" r:id="rId10"/>
    <sheet name="一般公共预算“三公”经费预算表" sheetId="11" r:id="rId11"/>
    <sheet name="政府性基金预算收支表" sheetId="12" r:id="rId12"/>
    <sheet name="部门综合预算专项业务支出明细表" sheetId="13" r:id="rId13"/>
    <sheet name="部门综合预算政府采购（资产配置、购买服务）预算表" sheetId="14" r:id="rId14"/>
  </sheets>
  <definedNames>
    <definedName name="_xlnm.Print_Titles" localSheetId="5">'财政拨款收支总表'!$1:$5</definedName>
    <definedName name="_xlnm.Print_Titles" localSheetId="7">'一般公共预算支出明细表（经济分类）'!$1:$2</definedName>
  </definedNames>
  <calcPr fullCalcOnLoad="1"/>
</workbook>
</file>

<file path=xl/sharedStrings.xml><?xml version="1.0" encoding="utf-8"?>
<sst xmlns="http://schemas.openxmlformats.org/spreadsheetml/2006/main" count="2275" uniqueCount="368">
  <si>
    <t>附件2</t>
  </si>
  <si>
    <t>2019年部门综合预算公开报表</t>
  </si>
  <si>
    <t xml:space="preserve">                  部门名称：佳县住房和城乡建设局    </t>
  </si>
  <si>
    <t xml:space="preserve">                  部门主要负责人：白爱民     审签情况：已审签</t>
  </si>
  <si>
    <t>目    录</t>
  </si>
  <si>
    <t>序号</t>
  </si>
  <si>
    <t>报   表   名   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</si>
  <si>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</si>
  <si>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</si>
  <si>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</si>
  <si>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</si>
  <si>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</si>
  <si>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</si>
  <si>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</si>
  <si>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</si>
  <si>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</si>
  <si>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</si>
  <si>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</si>
  <si>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</si>
  <si>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</si>
  <si>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</si>
  <si>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2019年部门综合预算一般公共预算支出明细表（按经济分类科目分）</t>
  </si>
  <si>
    <t>表7</t>
  </si>
  <si>
    <t>2019年部门综合预算一般公共预算基本支出明细表（按功能分类科目分）</t>
  </si>
  <si>
    <t>表8</t>
  </si>
  <si>
    <t>2019年部门综合预算一般公共预算基本支出明细表（按经济分类科目分）</t>
  </si>
  <si>
    <t>表9</t>
  </si>
  <si>
    <t>2019年部门综合预算一般公共预算拨款“三公经费”及会议费、培训费支出明细表</t>
  </si>
  <si>
    <t>表10</t>
  </si>
  <si>
    <t>2019年部门政府基金收支预算表</t>
  </si>
  <si>
    <t>是</t>
  </si>
  <si>
    <t>无政府性基金收入</t>
  </si>
  <si>
    <t>表11</t>
  </si>
  <si>
    <t>2019年部门综合预算专项业务经费支出表</t>
  </si>
  <si>
    <t>无专项业务经费支出</t>
  </si>
  <si>
    <t>表12</t>
  </si>
  <si>
    <t>2019年部门政府采购（资产配置、购买服务）预算表</t>
  </si>
  <si>
    <t>2019年无政府采购预算</t>
  </si>
  <si>
    <t>2019年部门预算收支总表</t>
  </si>
  <si>
    <t>编制单位：佳县住房和城乡建设局</t>
  </si>
  <si>
    <t>单位：万元</t>
  </si>
  <si>
    <t>收     入</t>
  </si>
  <si>
    <t>支     出</t>
  </si>
  <si>
    <t>项    目</t>
  </si>
  <si>
    <t>预算数</t>
  </si>
  <si>
    <t>项目（按功能分类）</t>
  </si>
  <si>
    <t>项目（按支出性质和经济分类）</t>
  </si>
  <si>
    <t>一、财政拨款收入</t>
  </si>
  <si>
    <t>一、一般公共服务支出</t>
  </si>
  <si>
    <t>一、基本支出</t>
  </si>
  <si>
    <t>　　其中：政府性基金预算财政拨款</t>
  </si>
  <si>
    <t>二、外交支出</t>
  </si>
  <si>
    <t>　　人员经费</t>
  </si>
  <si>
    <t>二、上级补助收入</t>
  </si>
  <si>
    <t>三、国防支出</t>
  </si>
  <si>
    <t>　　日常公用经费</t>
  </si>
  <si>
    <t>三、事业收入</t>
  </si>
  <si>
    <t>四、公共安全支出</t>
  </si>
  <si>
    <t>二、项目支出</t>
  </si>
  <si>
    <t>四、经营收入</t>
  </si>
  <si>
    <t>五、教育支出</t>
  </si>
  <si>
    <t>　　基本建设类项目</t>
  </si>
  <si>
    <t>五、附属单位上缴收入</t>
  </si>
  <si>
    <t>六、科学技术支出</t>
  </si>
  <si>
    <t>　　行政事业类项目</t>
  </si>
  <si>
    <t>六、其他收入</t>
  </si>
  <si>
    <t>七、文化体育与传媒支出</t>
  </si>
  <si>
    <t>三、上缴上级支出</t>
  </si>
  <si>
    <t>八、社会保障和就业支出</t>
  </si>
  <si>
    <t>四、经营支出</t>
  </si>
  <si>
    <t>九、医疗卫生与计划生育支出</t>
  </si>
  <si>
    <t>五、对附属单位补助支出</t>
  </si>
  <si>
    <t>十、节能环保支出</t>
  </si>
  <si>
    <t>十一、城乡社区支出</t>
  </si>
  <si>
    <t>支出经济分类</t>
  </si>
  <si>
    <t>十二、农林水支出</t>
  </si>
  <si>
    <t>基本支出和项目支出合计</t>
  </si>
  <si>
    <t>十三、交通运输支出</t>
  </si>
  <si>
    <t xml:space="preserve">    工资福利支出</t>
  </si>
  <si>
    <t>十四、资源勘探信息等支出</t>
  </si>
  <si>
    <t xml:space="preserve">    商品和服务支出</t>
  </si>
  <si>
    <t>十五、商业服务业等支出</t>
  </si>
  <si>
    <t xml:space="preserve">    对个人和家庭的补助</t>
  </si>
  <si>
    <t>十六、金融支出</t>
  </si>
  <si>
    <t xml:space="preserve">    对企事业单位的补贴</t>
  </si>
  <si>
    <t>十七、援助其他地区支出</t>
  </si>
  <si>
    <t xml:space="preserve">    债务利息支出</t>
  </si>
  <si>
    <t>十八、国土海洋气象等支出</t>
  </si>
  <si>
    <t xml:space="preserve">    基本建设支出</t>
  </si>
  <si>
    <t>十九、住房保障支出</t>
  </si>
  <si>
    <t xml:space="preserve">    其他资本性支出</t>
  </si>
  <si>
    <t>二十、粮油物资储备支出</t>
  </si>
  <si>
    <t xml:space="preserve">    其他支出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</si>
  <si>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</si>
  <si>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</si>
  <si>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</si>
  <si>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</si>
  <si>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</si>
  <si>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用事业基金弥补收支差额</t>
  </si>
  <si>
    <t>　　结余分配</t>
  </si>
  <si>
    <t>年初结转和结余</t>
  </si>
  <si>
    <t>　　    交纳所得税</t>
  </si>
  <si>
    <t>　 基本支出结转</t>
  </si>
  <si>
    <t>　　    提取职工福利基金</t>
  </si>
  <si>
    <t xml:space="preserve"> 　项目支出结转结余</t>
  </si>
  <si>
    <t>　　    转入事业基金</t>
  </si>
  <si>
    <t xml:space="preserve">   经营结余</t>
  </si>
  <si>
    <t>　　    其他</t>
  </si>
  <si>
    <t>　　年末结转和结余</t>
  </si>
  <si>
    <t>　　　　基本支出结转</t>
  </si>
  <si>
    <t>　　    项目支出结转和结余</t>
  </si>
  <si>
    <t>　　    经营结余</t>
  </si>
  <si>
    <t>总计</t>
  </si>
  <si>
    <t>2019年部门预算收入总表</t>
  </si>
  <si>
    <t>编制单位：</t>
  </si>
  <si>
    <t>佳县住房和城乡建设局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</si>
  <si>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</si>
  <si>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</si>
  <si>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</si>
  <si>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</si>
  <si>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</si>
  <si>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</si>
  <si>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</si>
  <si>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</si>
  <si>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</si>
  <si>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</si>
  <si>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上年结转</t>
  </si>
  <si>
    <t>上年实户资金余额</t>
  </si>
  <si>
    <t>其他收入</t>
  </si>
  <si>
    <t>**</t>
  </si>
  <si>
    <t>333001</t>
  </si>
  <si>
    <t>333006</t>
  </si>
  <si>
    <t>佳县市政管理所</t>
  </si>
  <si>
    <t>333007</t>
  </si>
  <si>
    <t>佳县城镇建设管理监察大队</t>
  </si>
  <si>
    <t>333008</t>
  </si>
  <si>
    <t>佳县环境卫生所</t>
  </si>
  <si>
    <t>333003</t>
  </si>
  <si>
    <t>佳县工程质量安全监督站</t>
  </si>
  <si>
    <t>333004</t>
  </si>
  <si>
    <t>佳县招标投标管理办公室</t>
  </si>
  <si>
    <t>333005</t>
  </si>
  <si>
    <t>佳县住房保障中心</t>
  </si>
  <si>
    <t>333002</t>
  </si>
  <si>
    <t>佳县建筑设计室</t>
  </si>
  <si>
    <t>佳县城市管理综合执法局</t>
  </si>
  <si>
    <t>2019年部门预算支出总表</t>
  </si>
  <si>
    <t>公共预算拨款</t>
  </si>
  <si>
    <t>2019年部门预算财政拨款收支总表</t>
  </si>
  <si>
    <t>项目（按支出性质及经济分类）</t>
  </si>
  <si>
    <t>小计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</si>
  <si>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</si>
  <si>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</si>
  <si>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</si>
  <si>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</si>
  <si>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</si>
  <si>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</si>
  <si>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　　基本支出结转</t>
  </si>
  <si>
    <t>　　项目支出结转和结余</t>
  </si>
  <si>
    <t>2019年部门预算一般公共预算支出明细表（按功能科目分）</t>
  </si>
  <si>
    <t>科目编码</t>
  </si>
  <si>
    <t>科目名称</t>
  </si>
  <si>
    <t>金额</t>
  </si>
  <si>
    <t>基本支出</t>
  </si>
  <si>
    <t>项目支出</t>
  </si>
  <si>
    <t>上缴上级支出</t>
  </si>
  <si>
    <t>经营支出</t>
  </si>
  <si>
    <t>对附属单位补助支出</t>
  </si>
  <si>
    <t>备注</t>
  </si>
  <si>
    <t>类</t>
  </si>
  <si>
    <t>款</t>
  </si>
  <si>
    <t>项</t>
  </si>
  <si>
    <t>行政运行</t>
  </si>
  <si>
    <t>水体</t>
  </si>
  <si>
    <t>城管执法</t>
  </si>
  <si>
    <t>城乡社区规划与管理</t>
  </si>
  <si>
    <t>城乡社区环境卫生</t>
  </si>
  <si>
    <t>住宅建设与房地产市场监管</t>
  </si>
  <si>
    <t>建设市场管理与监督</t>
  </si>
  <si>
    <t>其他城乡社区公共基础设施</t>
  </si>
  <si>
    <t>廉赁住房</t>
  </si>
  <si>
    <t>小城镇基础设施建设</t>
  </si>
  <si>
    <t>合  计</t>
  </si>
  <si>
    <t>2019年部门预算一般公共预算支出明细表（按经济分类科目分）</t>
  </si>
  <si>
    <t>部门合计</t>
  </si>
  <si>
    <t>工资福利支出</t>
  </si>
  <si>
    <t>01</t>
  </si>
  <si>
    <t>基本工资</t>
  </si>
  <si>
    <t>447877</t>
  </si>
  <si>
    <t>02</t>
  </si>
  <si>
    <t>津贴补贴</t>
  </si>
  <si>
    <t>368207</t>
  </si>
  <si>
    <t>03</t>
  </si>
  <si>
    <t>奖金</t>
  </si>
  <si>
    <t>24534</t>
  </si>
  <si>
    <t>04</t>
  </si>
  <si>
    <t>社会保障缴费</t>
  </si>
  <si>
    <t>07</t>
  </si>
  <si>
    <t>绩效工资</t>
  </si>
  <si>
    <t>08</t>
  </si>
  <si>
    <t>机关事业单位基本养老保险缴费</t>
  </si>
  <si>
    <t>09</t>
  </si>
  <si>
    <t>职业年金缴费</t>
  </si>
  <si>
    <t>住房公积金</t>
  </si>
  <si>
    <t>其他工资福利支出</t>
  </si>
  <si>
    <t>商品和服务支出</t>
  </si>
  <si>
    <t>办公费</t>
  </si>
  <si>
    <t>印刷费</t>
  </si>
  <si>
    <t>咨询费</t>
  </si>
  <si>
    <t>手续费</t>
  </si>
  <si>
    <t>05</t>
  </si>
  <si>
    <t>水费</t>
  </si>
  <si>
    <t>06</t>
  </si>
  <si>
    <t>电费</t>
  </si>
  <si>
    <t>邮电费</t>
  </si>
  <si>
    <t>取暖费</t>
  </si>
  <si>
    <t>11</t>
  </si>
  <si>
    <t>差旅费</t>
  </si>
  <si>
    <t>12</t>
  </si>
  <si>
    <t>因公出国（境）费用</t>
  </si>
  <si>
    <t>13</t>
  </si>
  <si>
    <t>维修（护）费</t>
  </si>
  <si>
    <t>14</t>
  </si>
  <si>
    <t>租赁费</t>
  </si>
  <si>
    <t>15</t>
  </si>
  <si>
    <t>会议费</t>
  </si>
  <si>
    <t>16</t>
  </si>
  <si>
    <t>培训费</t>
  </si>
  <si>
    <t>17</t>
  </si>
  <si>
    <t>公务接待费</t>
  </si>
  <si>
    <t>24</t>
  </si>
  <si>
    <t>被装购置费</t>
  </si>
  <si>
    <t>26</t>
  </si>
  <si>
    <t>劳务费</t>
  </si>
  <si>
    <t>27</t>
  </si>
  <si>
    <t>委托业务费</t>
  </si>
  <si>
    <t>2000000</t>
  </si>
  <si>
    <t>31</t>
  </si>
  <si>
    <t>公务用车运行维护费</t>
  </si>
  <si>
    <t>39</t>
  </si>
  <si>
    <t>其他交通费用</t>
  </si>
  <si>
    <t>57600</t>
  </si>
  <si>
    <t>99</t>
  </si>
  <si>
    <t>其他商品和服务支出</t>
  </si>
  <si>
    <t>5000</t>
  </si>
  <si>
    <t>对个人和家庭的补助</t>
  </si>
  <si>
    <t>9600</t>
  </si>
  <si>
    <t>离休费</t>
  </si>
  <si>
    <t>退休费</t>
  </si>
  <si>
    <t>抚恤金</t>
  </si>
  <si>
    <t>生活补助</t>
  </si>
  <si>
    <t>其他对个人和家庭的补助支出</t>
  </si>
  <si>
    <t>其他资本性支出</t>
  </si>
  <si>
    <t>房屋建筑物购建</t>
  </si>
  <si>
    <t>办公设备购置</t>
  </si>
  <si>
    <t>基础设施建设</t>
  </si>
  <si>
    <t>12000000</t>
  </si>
  <si>
    <t>大型修缮</t>
  </si>
  <si>
    <t>信息网络及软件购置更新</t>
  </si>
  <si>
    <t>债务利息支出</t>
  </si>
  <si>
    <t>国内债务付息</t>
  </si>
  <si>
    <t>3000000</t>
  </si>
  <si>
    <t>894220</t>
  </si>
  <si>
    <t>729721</t>
  </si>
  <si>
    <t>54521</t>
  </si>
  <si>
    <t>8000</t>
  </si>
  <si>
    <t>2000</t>
  </si>
  <si>
    <t>20000</t>
  </si>
  <si>
    <t>7800</t>
  </si>
  <si>
    <t>50000</t>
  </si>
  <si>
    <t>1300000</t>
  </si>
  <si>
    <t>0</t>
  </si>
  <si>
    <t>1165370</t>
  </si>
  <si>
    <t>925269</t>
  </si>
  <si>
    <t>68151</t>
  </si>
  <si>
    <t>15000</t>
  </si>
  <si>
    <t>3000</t>
  </si>
  <si>
    <t>7500</t>
  </si>
  <si>
    <t>佳县建设工程质量安全监督站</t>
  </si>
  <si>
    <t>400551</t>
  </si>
  <si>
    <t>331292</t>
  </si>
  <si>
    <t>1000</t>
  </si>
  <si>
    <t>佳县建设设计室</t>
  </si>
  <si>
    <t>461698</t>
  </si>
  <si>
    <t>404680</t>
  </si>
  <si>
    <t>29987</t>
  </si>
  <si>
    <t>12000</t>
  </si>
  <si>
    <t>500</t>
  </si>
  <si>
    <t>佳县建设工程招标投标管理办公室</t>
  </si>
  <si>
    <t>419379</t>
  </si>
  <si>
    <t>335132</t>
  </si>
  <si>
    <t>佳县住房保障管理中心</t>
  </si>
  <si>
    <t>342571</t>
  </si>
  <si>
    <t>292796</t>
  </si>
  <si>
    <t>21808</t>
  </si>
  <si>
    <t>10000</t>
  </si>
  <si>
    <t>320000</t>
  </si>
  <si>
    <t>30000</t>
  </si>
  <si>
    <t>佳县环境卫生管理所</t>
  </si>
  <si>
    <t>583184</t>
  </si>
  <si>
    <t>493970</t>
  </si>
  <si>
    <t>35439</t>
  </si>
  <si>
    <t>4000000</t>
  </si>
  <si>
    <t>11500</t>
  </si>
  <si>
    <t>100000</t>
  </si>
  <si>
    <t>300000</t>
  </si>
  <si>
    <t>35448</t>
  </si>
  <si>
    <t>150000</t>
  </si>
  <si>
    <t>200000</t>
  </si>
  <si>
    <t>2019年部门预算一般公共预算基本支出明细表（按功能科目分）</t>
  </si>
  <si>
    <t>功能科目编码</t>
  </si>
  <si>
    <t>功能科目名称</t>
  </si>
  <si>
    <t>人员经费支出</t>
  </si>
  <si>
    <t>日常公用经费支出</t>
  </si>
  <si>
    <t>2120101</t>
  </si>
  <si>
    <t>2120104</t>
  </si>
  <si>
    <t>2120201</t>
  </si>
  <si>
    <t>2120501</t>
  </si>
  <si>
    <t>2120109</t>
  </si>
  <si>
    <t>2120601</t>
  </si>
  <si>
    <t>2019年部门预算一般公共预算基本支出明细表（按经济分类科目分）</t>
  </si>
  <si>
    <t>住建部门小计</t>
  </si>
  <si>
    <t>其他基本建设支出</t>
  </si>
  <si>
    <t>部门小计</t>
  </si>
  <si>
    <t>佳县建筑工程质量安全监督站</t>
  </si>
  <si>
    <t>2019年部门预算“三公”经费及会议费、培训费支出明细表</t>
  </si>
  <si>
    <t>一般公共预算拨款安排的“三公”经费预算</t>
  </si>
  <si>
    <t>会议费及培训费</t>
  </si>
  <si>
    <t>公务用车购置及运行维护费</t>
  </si>
  <si>
    <t>公务用车购置费</t>
  </si>
  <si>
    <t>2019年部门预算政府性基金收支表</t>
  </si>
  <si>
    <t>收                   入</t>
  </si>
  <si>
    <t>支                        出</t>
  </si>
  <si>
    <t>支出功能分科目（按大类）</t>
  </si>
  <si>
    <t>支出经济科目（按大类）</t>
  </si>
  <si>
    <t>一、政府性基金拨款</t>
  </si>
  <si>
    <t>一、科学技术支出</t>
  </si>
  <si>
    <t>一、人员经费和公用经费支出</t>
  </si>
  <si>
    <t>二、文化体育与传媒支出</t>
  </si>
  <si>
    <t>三、社会保障和就业支出</t>
  </si>
  <si>
    <t>四、节能环保支出</t>
  </si>
  <si>
    <t>五、城乡社区支出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</si>
  <si>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</si>
  <si>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</si>
  <si>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</si>
  <si>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</si>
  <si>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</si>
  <si>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</si>
  <si>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对企事业单位的补助</t>
  </si>
  <si>
    <t>十一、其他支出</t>
  </si>
  <si>
    <t xml:space="preserve">    转移性支出</t>
  </si>
  <si>
    <t>十二、转移性支出</t>
  </si>
  <si>
    <t>十三、债务还本支出</t>
  </si>
  <si>
    <t xml:space="preserve">    债务还本支出</t>
  </si>
  <si>
    <t>十四、债务付息支出</t>
  </si>
  <si>
    <t>十五、债务发行费用支出</t>
  </si>
  <si>
    <t>四、事业单位经营支出</t>
  </si>
  <si>
    <t>单位（项目）名称</t>
  </si>
  <si>
    <t>项目金额</t>
  </si>
  <si>
    <t>项目介绍</t>
  </si>
  <si>
    <t>2018年部门综合预算政府采购（资产配置、购买服务）预算表</t>
  </si>
  <si>
    <t>采购项目</t>
  </si>
  <si>
    <t>采购目录</t>
  </si>
  <si>
    <t>规格型号</t>
  </si>
  <si>
    <t>数量</t>
  </si>
  <si>
    <t>经济科目编码</t>
  </si>
  <si>
    <t>预算金额</t>
  </si>
  <si>
    <t>说明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</si>
</sst>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2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name val="黑体"/>
      <family val="3"/>
    </font>
    <font>
      <sz val="36"/>
      <name val="宋体"/>
      <family val="0"/>
    </font>
    <font>
      <b/>
      <sz val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0"/>
      <name val="MS Sans Serif"/>
      <family val="2"/>
    </font>
    <font>
      <sz val="14"/>
      <name val="Calibri"/>
      <family val="0"/>
    </font>
    <font>
      <b/>
      <sz val="16"/>
      <name val="Calibri"/>
      <family val="0"/>
    </font>
    <font>
      <sz val="10"/>
      <name val="Calibri"/>
      <family val="0"/>
    </font>
    <font>
      <b/>
      <sz val="18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11" fillId="3" borderId="0" applyNumberFormat="0" applyBorder="0" applyAlignment="0" applyProtection="0"/>
    <xf numFmtId="0" fontId="25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20" fillId="2" borderId="0" applyNumberFormat="0" applyBorder="0" applyAlignment="0" applyProtection="0"/>
    <xf numFmtId="43" fontId="0" fillId="0" borderId="0" applyFont="0" applyFill="0" applyBorder="0" applyAlignment="0" applyProtection="0"/>
    <xf numFmtId="0" fontId="21" fillId="5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4" fillId="0" borderId="0">
      <alignment/>
      <protection/>
    </xf>
    <xf numFmtId="0" fontId="0" fillId="6" borderId="2" applyNumberFormat="0" applyFont="0" applyAlignment="0" applyProtection="0"/>
    <xf numFmtId="0" fontId="21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1" fillId="0" borderId="4" applyNumberFormat="0" applyFill="0" applyAlignment="0" applyProtection="0"/>
    <xf numFmtId="0" fontId="21" fillId="8" borderId="0" applyNumberFormat="0" applyBorder="0" applyAlignment="0" applyProtection="0"/>
    <xf numFmtId="0" fontId="18" fillId="0" borderId="5" applyNumberFormat="0" applyFill="0" applyAlignment="0" applyProtection="0"/>
    <xf numFmtId="0" fontId="21" fillId="9" borderId="0" applyNumberFormat="0" applyBorder="0" applyAlignment="0" applyProtection="0"/>
    <xf numFmtId="0" fontId="28" fillId="10" borderId="6" applyNumberFormat="0" applyAlignment="0" applyProtection="0"/>
    <xf numFmtId="0" fontId="27" fillId="10" borderId="1" applyNumberFormat="0" applyAlignment="0" applyProtection="0"/>
    <xf numFmtId="0" fontId="30" fillId="11" borderId="7" applyNumberFormat="0" applyAlignment="0" applyProtection="0"/>
    <xf numFmtId="0" fontId="11" fillId="4" borderId="0" applyNumberFormat="0" applyBorder="0" applyAlignment="0" applyProtection="0"/>
    <xf numFmtId="0" fontId="21" fillId="12" borderId="0" applyNumberFormat="0" applyBorder="0" applyAlignment="0" applyProtection="0"/>
    <xf numFmtId="0" fontId="22" fillId="0" borderId="8" applyNumberFormat="0" applyFill="0" applyAlignment="0" applyProtection="0"/>
    <xf numFmtId="0" fontId="35" fillId="0" borderId="9" applyNumberFormat="0" applyFill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3" fillId="13" borderId="0" applyNumberFormat="0" applyBorder="0" applyAlignment="0" applyProtection="0"/>
    <xf numFmtId="0" fontId="11" fillId="14" borderId="0" applyNumberFormat="0" applyBorder="0" applyAlignment="0" applyProtection="0"/>
    <xf numFmtId="0" fontId="2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" borderId="0" applyNumberFormat="0" applyBorder="0" applyAlignment="0" applyProtection="0"/>
    <xf numFmtId="0" fontId="11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21" fillId="20" borderId="0" applyNumberFormat="0" applyBorder="0" applyAlignment="0" applyProtection="0"/>
    <xf numFmtId="0" fontId="1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1" fillId="22" borderId="0" applyNumberFormat="0" applyBorder="0" applyAlignment="0" applyProtection="0"/>
    <xf numFmtId="0" fontId="21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</cellStyleXfs>
  <cellXfs count="152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right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Fill="1" applyBorder="1" applyAlignment="1" applyProtection="1">
      <alignment horizontal="center" vertical="center"/>
      <protection/>
    </xf>
    <xf numFmtId="0" fontId="38" fillId="24" borderId="1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0" xfId="0" applyFont="1" applyBorder="1" applyAlignment="1">
      <alignment/>
    </xf>
    <xf numFmtId="176" fontId="6" fillId="0" borderId="10" xfId="0" applyNumberFormat="1" applyFont="1" applyBorder="1" applyAlignment="1">
      <alignment horizontal="center"/>
    </xf>
    <xf numFmtId="0" fontId="39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vertical="center"/>
    </xf>
    <xf numFmtId="49" fontId="1" fillId="0" borderId="10" xfId="15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5" fillId="24" borderId="10" xfId="0" applyNumberFormat="1" applyFont="1" applyFill="1" applyBorder="1" applyAlignment="1">
      <alignment horizontal="left" vertical="center"/>
    </xf>
    <xf numFmtId="177" fontId="4" fillId="24" borderId="10" xfId="0" applyNumberFormat="1" applyFont="1" applyFill="1" applyBorder="1" applyAlignment="1">
      <alignment horizontal="center" vertical="center"/>
    </xf>
    <xf numFmtId="0" fontId="4" fillId="24" borderId="10" xfId="0" applyNumberFormat="1" applyFont="1" applyFill="1" applyBorder="1" applyAlignment="1">
      <alignment vertical="center"/>
    </xf>
    <xf numFmtId="49" fontId="4" fillId="24" borderId="10" xfId="0" applyNumberFormat="1" applyFont="1" applyFill="1" applyBorder="1" applyAlignment="1">
      <alignment horizontal="center" vertical="center"/>
    </xf>
    <xf numFmtId="49" fontId="4" fillId="24" borderId="10" xfId="0" applyNumberFormat="1" applyFont="1" applyFill="1" applyBorder="1" applyAlignment="1">
      <alignment vertical="center"/>
    </xf>
    <xf numFmtId="0" fontId="5" fillId="24" borderId="16" xfId="0" applyNumberFormat="1" applyFont="1" applyFill="1" applyBorder="1" applyAlignment="1">
      <alignment horizontal="left" vertical="center"/>
    </xf>
    <xf numFmtId="0" fontId="5" fillId="24" borderId="18" xfId="0" applyNumberFormat="1" applyFont="1" applyFill="1" applyBorder="1" applyAlignment="1">
      <alignment horizontal="left" vertical="center"/>
    </xf>
    <xf numFmtId="177" fontId="1" fillId="24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49" fontId="1" fillId="2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5" fillId="0" borderId="16" xfId="0" applyNumberFormat="1" applyFont="1" applyFill="1" applyBorder="1" applyAlignment="1">
      <alignment horizontal="left" vertical="center"/>
    </xf>
    <xf numFmtId="0" fontId="5" fillId="0" borderId="17" xfId="0" applyNumberFormat="1" applyFont="1" applyFill="1" applyBorder="1" applyAlignment="1">
      <alignment horizontal="left" vertical="center"/>
    </xf>
    <xf numFmtId="0" fontId="5" fillId="0" borderId="18" xfId="0" applyNumberFormat="1" applyFont="1" applyFill="1" applyBorder="1" applyAlignment="1">
      <alignment horizontal="left" vertical="center"/>
    </xf>
    <xf numFmtId="49" fontId="1" fillId="24" borderId="10" xfId="15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41" fillId="0" borderId="0" xfId="15" applyFont="1" applyFill="1" applyAlignment="1">
      <alignment horizontal="center" vertical="center"/>
      <protection/>
    </xf>
    <xf numFmtId="0" fontId="9" fillId="0" borderId="0" xfId="15" applyFont="1" applyFill="1" applyAlignment="1">
      <alignment horizontal="left" vertical="center"/>
      <protection/>
    </xf>
    <xf numFmtId="0" fontId="4" fillId="0" borderId="0" xfId="15" applyFont="1" applyFill="1" applyAlignment="1">
      <alignment horizontal="right" vertical="center"/>
      <protection/>
    </xf>
    <xf numFmtId="0" fontId="9" fillId="0" borderId="0" xfId="15" applyFont="1" applyFill="1" applyAlignment="1">
      <alignment horizontal="right" vertical="center"/>
      <protection/>
    </xf>
    <xf numFmtId="176" fontId="4" fillId="0" borderId="10" xfId="15" applyNumberFormat="1" applyFont="1" applyFill="1" applyBorder="1" applyAlignment="1">
      <alignment horizontal="center" vertical="center"/>
      <protection/>
    </xf>
    <xf numFmtId="49" fontId="4" fillId="0" borderId="10" xfId="15" applyNumberFormat="1" applyFont="1" applyFill="1" applyBorder="1" applyAlignment="1">
      <alignment horizontal="center" vertical="center" wrapText="1"/>
      <protection/>
    </xf>
    <xf numFmtId="176" fontId="4" fillId="0" borderId="10" xfId="15" applyNumberFormat="1" applyFont="1" applyFill="1" applyBorder="1" applyAlignment="1">
      <alignment horizontal="center" vertical="center" wrapText="1"/>
      <protection/>
    </xf>
    <xf numFmtId="0" fontId="4" fillId="0" borderId="10" xfId="15" applyNumberFormat="1" applyFont="1" applyFill="1" applyBorder="1" applyAlignment="1">
      <alignment horizontal="center" vertical="center" wrapText="1"/>
      <protection/>
    </xf>
    <xf numFmtId="176" fontId="4" fillId="0" borderId="10" xfId="15" applyNumberFormat="1" applyFont="1" applyFill="1" applyBorder="1" applyAlignment="1">
      <alignment horizontal="left" vertical="center" wrapText="1"/>
      <protection/>
    </xf>
    <xf numFmtId="0" fontId="1" fillId="0" borderId="10" xfId="15" applyNumberFormat="1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 vertical="center" wrapText="1"/>
      <protection/>
    </xf>
    <xf numFmtId="176" fontId="4" fillId="0" borderId="10" xfId="15" applyNumberFormat="1" applyFont="1" applyFill="1" applyBorder="1" applyAlignment="1">
      <alignment horizontal="right" vertical="center" wrapText="1"/>
      <protection/>
    </xf>
    <xf numFmtId="176" fontId="5" fillId="0" borderId="10" xfId="15" applyNumberFormat="1" applyFont="1" applyFill="1" applyBorder="1" applyAlignment="1">
      <alignment horizontal="center" vertical="center" wrapText="1"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left" vertical="center"/>
      <protection/>
    </xf>
    <xf numFmtId="0" fontId="0" fillId="0" borderId="0" xfId="15" applyFill="1" applyAlignment="1">
      <alignment horizontal="right" vertical="center"/>
      <protection/>
    </xf>
    <xf numFmtId="0" fontId="0" fillId="0" borderId="0" xfId="15" applyFill="1" applyBorder="1" applyAlignment="1">
      <alignment horizontal="right" vertical="center"/>
      <protection/>
    </xf>
    <xf numFmtId="0" fontId="4" fillId="0" borderId="0" xfId="15" applyFont="1" applyFill="1" applyBorder="1" applyAlignment="1">
      <alignment horizontal="center" vertical="center"/>
      <protection/>
    </xf>
    <xf numFmtId="0" fontId="1" fillId="0" borderId="10" xfId="15" applyNumberFormat="1" applyFont="1" applyFill="1" applyBorder="1" applyAlignment="1">
      <alignment horizontal="righ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horizontal="left" vertical="center" wrapText="1"/>
    </xf>
    <xf numFmtId="0" fontId="10" fillId="0" borderId="0" xfId="15" applyFont="1" applyFill="1" applyBorder="1" applyAlignment="1">
      <alignment horizontal="right" vertical="center"/>
      <protection/>
    </xf>
    <xf numFmtId="0" fontId="11" fillId="0" borderId="0" xfId="15" applyFont="1" applyFill="1" applyAlignment="1">
      <alignment horizontal="left" vertical="center"/>
      <protection/>
    </xf>
    <xf numFmtId="0" fontId="12" fillId="0" borderId="0" xfId="15" applyFont="1" applyFill="1" applyAlignment="1">
      <alignment horizontal="right" vertical="center"/>
      <protection/>
    </xf>
    <xf numFmtId="0" fontId="12" fillId="0" borderId="0" xfId="15" applyFont="1" applyFill="1" applyBorder="1" applyAlignment="1">
      <alignment horizontal="right" vertical="center"/>
      <protection/>
    </xf>
    <xf numFmtId="0" fontId="4" fillId="0" borderId="0" xfId="15" applyFont="1" applyFill="1" applyBorder="1" applyAlignment="1">
      <alignment horizontal="right" vertical="center"/>
      <protection/>
    </xf>
    <xf numFmtId="0" fontId="1" fillId="0" borderId="10" xfId="15" applyNumberFormat="1" applyFont="1" applyFill="1" applyBorder="1" applyAlignment="1">
      <alignment horizontal="left" vertical="center" wrapText="1"/>
      <protection/>
    </xf>
    <xf numFmtId="0" fontId="4" fillId="0" borderId="10" xfId="15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/>
    </xf>
    <xf numFmtId="49" fontId="16" fillId="0" borderId="0" xfId="0" applyNumberFormat="1" applyFont="1" applyFill="1" applyAlignment="1" applyProtection="1">
      <alignment horizontal="center" vertical="center"/>
      <protection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6" fontId="4" fillId="0" borderId="10" xfId="15" applyNumberFormat="1" applyFont="1" applyFill="1" applyBorder="1" applyAlignment="1" quotePrefix="1">
      <alignment horizontal="center" vertical="center" wrapText="1"/>
      <protection/>
    </xf>
    <xf numFmtId="176" fontId="4" fillId="0" borderId="10" xfId="15" applyNumberFormat="1" applyFont="1" applyFill="1" applyBorder="1" applyAlignment="1" quotePrefix="1">
      <alignment horizontal="left" vertical="center" wrapText="1"/>
      <protection/>
    </xf>
    <xf numFmtId="176" fontId="4" fillId="0" borderId="10" xfId="15" applyNumberFormat="1" applyFont="1" applyFill="1" applyBorder="1" applyAlignment="1" quotePrefix="1">
      <alignment horizontal="center" vertical="center"/>
      <protection/>
    </xf>
    <xf numFmtId="176" fontId="5" fillId="0" borderId="10" xfId="15" applyNumberFormat="1" applyFont="1" applyFill="1" applyBorder="1" applyAlignment="1" quotePrefix="1">
      <alignment horizontal="center" vertical="center" wrapText="1"/>
      <protection/>
    </xf>
  </cellXfs>
  <cellStyles count="59">
    <cellStyle name="Normal" xfId="0"/>
    <cellStyle name="常规_2007年行政单位基层表样表" xfId="15"/>
    <cellStyle name="Currency [0]" xfId="16"/>
    <cellStyle name="差_按功能分类支出明细表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RowLevel_0" xfId="28"/>
    <cellStyle name="Followed Hyperlink" xfId="29"/>
    <cellStyle name="常规 6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好_按功能分类支出明细表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ColLevel_0" xfId="68"/>
    <cellStyle name="常规 2" xfId="69"/>
    <cellStyle name="常规 3" xfId="70"/>
    <cellStyle name="常规 4" xfId="71"/>
    <cellStyle name="常规 5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SheetLayoutView="100" workbookViewId="0" topLeftCell="A1">
      <selection activeCell="A8" sqref="A8"/>
    </sheetView>
  </sheetViews>
  <sheetFormatPr defaultColWidth="6.875" defaultRowHeight="14.25"/>
  <cols>
    <col min="1" max="1" width="122.25390625" style="1" customWidth="1"/>
    <col min="2" max="204" width="6.875" style="1" customWidth="1"/>
    <col min="205" max="16384" width="6.875" style="1" customWidth="1"/>
  </cols>
  <sheetData>
    <row r="1" ht="24.75" customHeight="1">
      <c r="A1" s="142" t="s">
        <v>0</v>
      </c>
    </row>
    <row r="2" ht="135.75" customHeight="1">
      <c r="A2" s="143" t="s">
        <v>1</v>
      </c>
    </row>
    <row r="3" ht="45.75" customHeight="1">
      <c r="A3" s="144"/>
    </row>
    <row r="4" ht="45.75" customHeight="1">
      <c r="A4" s="145"/>
    </row>
    <row r="5" ht="60" customHeight="1">
      <c r="A5" s="146" t="s">
        <v>2</v>
      </c>
    </row>
    <row r="6" ht="60" customHeight="1">
      <c r="A6" s="146" t="s">
        <v>3</v>
      </c>
    </row>
    <row r="7" ht="45.75" customHeight="1">
      <c r="A7" s="147"/>
    </row>
    <row r="8" ht="45.75" customHeight="1">
      <c r="A8" s="147"/>
    </row>
    <row r="9" ht="45.75" customHeight="1">
      <c r="A9" s="147"/>
    </row>
    <row r="10" ht="45.75" customHeight="1">
      <c r="A10" s="147"/>
    </row>
    <row r="11" ht="45.75" customHeight="1">
      <c r="A11" s="147"/>
    </row>
    <row r="12" ht="45.75" customHeight="1"/>
    <row r="13" ht="45.75" customHeight="1"/>
    <row r="14" ht="45.75" customHeight="1"/>
    <row r="15" ht="45.75" customHeight="1"/>
    <row r="16" ht="45.75" customHeight="1"/>
    <row r="17" ht="45.75" customHeight="1"/>
    <row r="18" ht="45.75" customHeight="1"/>
    <row r="19" ht="45.75" customHeight="1"/>
    <row r="20" ht="45.75" customHeight="1"/>
    <row r="21" ht="45.75" customHeight="1"/>
    <row r="22" ht="45.75" customHeight="1"/>
    <row r="23" ht="45.75" customHeight="1"/>
    <row r="24" ht="45.75" customHeight="1"/>
    <row r="25" ht="45.75" customHeight="1"/>
    <row r="26" ht="45.75" customHeight="1"/>
    <row r="27" ht="45.75" customHeight="1"/>
    <row r="28" ht="45.75" customHeight="1"/>
    <row r="29" ht="45.75" customHeight="1"/>
    <row r="30" ht="45.75" customHeight="1"/>
    <row r="31" ht="45.75" customHeight="1"/>
  </sheetData>
  <sheetProtection/>
  <printOptions/>
  <pageMargins left="0.75" right="0.75" top="0.61" bottom="1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60"/>
  <sheetViews>
    <sheetView workbookViewId="0" topLeftCell="A420">
      <selection activeCell="D413" sqref="D413:D460"/>
    </sheetView>
  </sheetViews>
  <sheetFormatPr defaultColWidth="9.00390625" defaultRowHeight="14.25"/>
  <cols>
    <col min="1" max="2" width="5.25390625" style="0" customWidth="1"/>
    <col min="3" max="3" width="27.625" style="0" customWidth="1"/>
    <col min="4" max="4" width="14.00390625" style="0" customWidth="1"/>
    <col min="5" max="5" width="35.75390625" style="0" customWidth="1"/>
  </cols>
  <sheetData>
    <row r="1" spans="1:5" ht="20.25">
      <c r="A1" s="55" t="s">
        <v>320</v>
      </c>
      <c r="B1" s="55"/>
      <c r="C1" s="55"/>
      <c r="D1" s="55"/>
      <c r="E1" s="55"/>
    </row>
    <row r="2" spans="1:5" ht="14.25">
      <c r="A2" s="56" t="s">
        <v>114</v>
      </c>
      <c r="B2" s="56"/>
      <c r="C2" s="56" t="s">
        <v>115</v>
      </c>
      <c r="D2" s="56"/>
      <c r="E2" s="57" t="s">
        <v>40</v>
      </c>
    </row>
    <row r="3" spans="1:5" ht="14.25">
      <c r="A3" s="58" t="s">
        <v>160</v>
      </c>
      <c r="B3" s="58"/>
      <c r="C3" s="59" t="s">
        <v>161</v>
      </c>
      <c r="D3" s="60" t="s">
        <v>163</v>
      </c>
      <c r="E3" s="61" t="s">
        <v>168</v>
      </c>
    </row>
    <row r="4" spans="1:5" ht="14.25">
      <c r="A4" s="58" t="s">
        <v>169</v>
      </c>
      <c r="B4" s="58" t="s">
        <v>170</v>
      </c>
      <c r="C4" s="59"/>
      <c r="D4" s="62"/>
      <c r="E4" s="61"/>
    </row>
    <row r="5" spans="1:5" ht="14.25">
      <c r="A5" s="63" t="s">
        <v>321</v>
      </c>
      <c r="B5" s="64"/>
      <c r="C5" s="65"/>
      <c r="D5" s="66">
        <f>D6+D16+D38+D44+D51</f>
        <v>1042818</v>
      </c>
      <c r="E5" s="61"/>
    </row>
    <row r="6" spans="1:5" ht="14.25">
      <c r="A6" s="59">
        <v>301</v>
      </c>
      <c r="B6" s="67" t="s">
        <v>185</v>
      </c>
      <c r="C6" s="67"/>
      <c r="D6" s="66">
        <f>D7+D8+D9+D10+D11+D12+D13+D14+D15</f>
        <v>840618</v>
      </c>
      <c r="E6" s="68"/>
    </row>
    <row r="7" spans="1:5" ht="14.25">
      <c r="A7" s="59"/>
      <c r="B7" s="59" t="s">
        <v>186</v>
      </c>
      <c r="C7" s="59" t="s">
        <v>187</v>
      </c>
      <c r="D7" s="69" t="s">
        <v>188</v>
      </c>
      <c r="E7" s="68"/>
    </row>
    <row r="8" spans="1:5" ht="14.25">
      <c r="A8" s="59"/>
      <c r="B8" s="59" t="s">
        <v>189</v>
      </c>
      <c r="C8" s="59" t="s">
        <v>190</v>
      </c>
      <c r="D8" s="69" t="s">
        <v>191</v>
      </c>
      <c r="E8" s="68"/>
    </row>
    <row r="9" spans="1:5" ht="14.25">
      <c r="A9" s="59"/>
      <c r="B9" s="59" t="s">
        <v>192</v>
      </c>
      <c r="C9" s="59" t="s">
        <v>193</v>
      </c>
      <c r="D9" s="69" t="s">
        <v>194</v>
      </c>
      <c r="E9" s="68"/>
    </row>
    <row r="10" spans="1:5" ht="14.25">
      <c r="A10" s="59"/>
      <c r="B10" s="59" t="s">
        <v>195</v>
      </c>
      <c r="C10" s="59" t="s">
        <v>196</v>
      </c>
      <c r="D10" s="69"/>
      <c r="E10" s="68"/>
    </row>
    <row r="11" spans="1:5" ht="14.25">
      <c r="A11" s="59"/>
      <c r="B11" s="59" t="s">
        <v>197</v>
      </c>
      <c r="C11" s="59" t="s">
        <v>198</v>
      </c>
      <c r="D11" s="69"/>
      <c r="E11" s="68"/>
    </row>
    <row r="12" spans="1:5" ht="14.25">
      <c r="A12" s="59"/>
      <c r="B12" s="68" t="s">
        <v>199</v>
      </c>
      <c r="C12" s="59" t="s">
        <v>200</v>
      </c>
      <c r="D12" s="69"/>
      <c r="E12" s="68"/>
    </row>
    <row r="13" spans="1:5" ht="14.25">
      <c r="A13" s="59"/>
      <c r="B13" s="68" t="s">
        <v>201</v>
      </c>
      <c r="C13" s="59" t="s">
        <v>202</v>
      </c>
      <c r="D13" s="69"/>
      <c r="E13" s="68"/>
    </row>
    <row r="14" spans="1:5" ht="14.25">
      <c r="A14" s="59"/>
      <c r="B14" s="68">
        <v>13</v>
      </c>
      <c r="C14" s="59" t="s">
        <v>203</v>
      </c>
      <c r="D14" s="69"/>
      <c r="E14" s="68"/>
    </row>
    <row r="15" spans="1:5" ht="14.25">
      <c r="A15" s="59"/>
      <c r="B15" s="59" t="s">
        <v>242</v>
      </c>
      <c r="C15" s="59" t="s">
        <v>204</v>
      </c>
      <c r="D15" s="69"/>
      <c r="E15" s="68"/>
    </row>
    <row r="16" spans="1:5" ht="14.25">
      <c r="A16" s="59">
        <v>302</v>
      </c>
      <c r="B16" s="67" t="s">
        <v>205</v>
      </c>
      <c r="C16" s="67"/>
      <c r="D16" s="66">
        <v>192600</v>
      </c>
      <c r="E16" s="68"/>
    </row>
    <row r="17" spans="1:5" ht="14.25">
      <c r="A17" s="59"/>
      <c r="B17" s="59" t="s">
        <v>186</v>
      </c>
      <c r="C17" s="59" t="s">
        <v>206</v>
      </c>
      <c r="D17" s="70">
        <v>60000</v>
      </c>
      <c r="E17" s="68"/>
    </row>
    <row r="18" spans="1:5" ht="14.25">
      <c r="A18" s="59"/>
      <c r="B18" s="59" t="s">
        <v>189</v>
      </c>
      <c r="C18" s="59" t="s">
        <v>207</v>
      </c>
      <c r="D18" s="70">
        <v>5000</v>
      </c>
      <c r="E18" s="68"/>
    </row>
    <row r="19" spans="1:5" ht="14.25">
      <c r="A19" s="59"/>
      <c r="B19" s="59" t="s">
        <v>192</v>
      </c>
      <c r="C19" s="59" t="s">
        <v>208</v>
      </c>
      <c r="D19" s="70"/>
      <c r="E19" s="68"/>
    </row>
    <row r="20" spans="1:5" ht="14.25">
      <c r="A20" s="59"/>
      <c r="B20" s="59" t="s">
        <v>195</v>
      </c>
      <c r="C20" s="59" t="s">
        <v>209</v>
      </c>
      <c r="D20" s="70"/>
      <c r="E20" s="68"/>
    </row>
    <row r="21" spans="1:5" ht="14.25">
      <c r="A21" s="59"/>
      <c r="B21" s="59" t="s">
        <v>210</v>
      </c>
      <c r="C21" s="59" t="s">
        <v>211</v>
      </c>
      <c r="D21" s="70">
        <v>1000</v>
      </c>
      <c r="E21" s="68"/>
    </row>
    <row r="22" spans="1:5" ht="14.25">
      <c r="A22" s="59"/>
      <c r="B22" s="59" t="s">
        <v>212</v>
      </c>
      <c r="C22" s="59" t="s">
        <v>213</v>
      </c>
      <c r="D22" s="70"/>
      <c r="E22" s="68"/>
    </row>
    <row r="23" spans="1:5" ht="14.25">
      <c r="A23" s="59"/>
      <c r="B23" s="59" t="s">
        <v>197</v>
      </c>
      <c r="C23" s="59" t="s">
        <v>214</v>
      </c>
      <c r="D23" s="70">
        <v>3000</v>
      </c>
      <c r="E23" s="68"/>
    </row>
    <row r="24" spans="1:5" ht="14.25">
      <c r="A24" s="59"/>
      <c r="B24" s="59" t="s">
        <v>199</v>
      </c>
      <c r="C24" s="59" t="s">
        <v>215</v>
      </c>
      <c r="D24" s="70"/>
      <c r="E24" s="68"/>
    </row>
    <row r="25" spans="1:5" ht="14.25">
      <c r="A25" s="59"/>
      <c r="B25" s="59" t="s">
        <v>216</v>
      </c>
      <c r="C25" s="59" t="s">
        <v>217</v>
      </c>
      <c r="D25" s="70">
        <v>35000</v>
      </c>
      <c r="E25" s="68"/>
    </row>
    <row r="26" spans="1:5" ht="14.25">
      <c r="A26" s="59"/>
      <c r="B26" s="59" t="s">
        <v>218</v>
      </c>
      <c r="C26" s="59" t="s">
        <v>219</v>
      </c>
      <c r="D26" s="70"/>
      <c r="E26" s="68"/>
    </row>
    <row r="27" spans="1:5" ht="14.25">
      <c r="A27" s="59"/>
      <c r="B27" s="59" t="s">
        <v>220</v>
      </c>
      <c r="C27" s="59" t="s">
        <v>221</v>
      </c>
      <c r="D27" s="70">
        <v>13000</v>
      </c>
      <c r="E27" s="68"/>
    </row>
    <row r="28" spans="1:5" ht="14.25">
      <c r="A28" s="59"/>
      <c r="B28" s="59" t="s">
        <v>222</v>
      </c>
      <c r="C28" s="59" t="s">
        <v>223</v>
      </c>
      <c r="D28" s="70">
        <v>10000</v>
      </c>
      <c r="E28" s="68"/>
    </row>
    <row r="29" spans="1:5" ht="14.25">
      <c r="A29" s="59"/>
      <c r="B29" s="59" t="s">
        <v>224</v>
      </c>
      <c r="C29" s="59" t="s">
        <v>225</v>
      </c>
      <c r="D29" s="70"/>
      <c r="E29" s="68"/>
    </row>
    <row r="30" spans="1:5" ht="14.25">
      <c r="A30" s="59"/>
      <c r="B30" s="59" t="s">
        <v>226</v>
      </c>
      <c r="C30" s="59" t="s">
        <v>227</v>
      </c>
      <c r="D30" s="70"/>
      <c r="E30" s="68"/>
    </row>
    <row r="31" spans="1:5" ht="14.25">
      <c r="A31" s="59"/>
      <c r="B31" s="59" t="s">
        <v>228</v>
      </c>
      <c r="C31" s="59" t="s">
        <v>229</v>
      </c>
      <c r="D31" s="70">
        <v>3000</v>
      </c>
      <c r="E31" s="68"/>
    </row>
    <row r="32" spans="1:5" ht="14.25">
      <c r="A32" s="59"/>
      <c r="B32" s="59" t="s">
        <v>230</v>
      </c>
      <c r="C32" s="59" t="s">
        <v>231</v>
      </c>
      <c r="D32" s="70"/>
      <c r="E32" s="68"/>
    </row>
    <row r="33" spans="1:5" ht="14.25">
      <c r="A33" s="59"/>
      <c r="B33" s="59" t="s">
        <v>232</v>
      </c>
      <c r="C33" s="59" t="s">
        <v>233</v>
      </c>
      <c r="D33" s="70"/>
      <c r="E33" s="68"/>
    </row>
    <row r="34" spans="1:5" ht="14.25">
      <c r="A34" s="59"/>
      <c r="B34" s="59" t="s">
        <v>234</v>
      </c>
      <c r="C34" s="59" t="s">
        <v>235</v>
      </c>
      <c r="D34" s="70"/>
      <c r="E34" s="68"/>
    </row>
    <row r="35" spans="1:5" ht="14.25">
      <c r="A35" s="59"/>
      <c r="B35" s="59" t="s">
        <v>237</v>
      </c>
      <c r="C35" s="59" t="s">
        <v>238</v>
      </c>
      <c r="D35" s="70"/>
      <c r="E35" s="68"/>
    </row>
    <row r="36" spans="1:5" ht="14.25">
      <c r="A36" s="59"/>
      <c r="B36" s="59" t="s">
        <v>239</v>
      </c>
      <c r="C36" s="59" t="s">
        <v>240</v>
      </c>
      <c r="D36" s="61" t="s">
        <v>241</v>
      </c>
      <c r="E36" s="68"/>
    </row>
    <row r="37" spans="1:5" ht="14.25">
      <c r="A37" s="59"/>
      <c r="B37" s="59" t="s">
        <v>242</v>
      </c>
      <c r="C37" s="59" t="s">
        <v>243</v>
      </c>
      <c r="D37" s="61" t="s">
        <v>244</v>
      </c>
      <c r="E37" s="68"/>
    </row>
    <row r="38" spans="1:5" ht="14.25">
      <c r="A38" s="59">
        <v>303</v>
      </c>
      <c r="B38" s="67" t="s">
        <v>245</v>
      </c>
      <c r="C38" s="67"/>
      <c r="D38" s="61" t="s">
        <v>246</v>
      </c>
      <c r="E38" s="68"/>
    </row>
    <row r="39" spans="1:5" ht="14.25">
      <c r="A39" s="59"/>
      <c r="B39" s="59" t="s">
        <v>186</v>
      </c>
      <c r="C39" s="59" t="s">
        <v>247</v>
      </c>
      <c r="D39" s="61"/>
      <c r="E39" s="68"/>
    </row>
    <row r="40" spans="1:5" ht="14.25">
      <c r="A40" s="59"/>
      <c r="B40" s="59" t="s">
        <v>189</v>
      </c>
      <c r="C40" s="59" t="s">
        <v>248</v>
      </c>
      <c r="D40" s="61"/>
      <c r="E40" s="68"/>
    </row>
    <row r="41" spans="1:5" ht="14.25">
      <c r="A41" s="59"/>
      <c r="B41" s="59" t="s">
        <v>195</v>
      </c>
      <c r="C41" s="59" t="s">
        <v>249</v>
      </c>
      <c r="D41" s="61"/>
      <c r="E41" s="68"/>
    </row>
    <row r="42" spans="1:5" ht="14.25">
      <c r="A42" s="59"/>
      <c r="B42" s="59" t="s">
        <v>210</v>
      </c>
      <c r="C42" s="59" t="s">
        <v>250</v>
      </c>
      <c r="D42" s="61" t="s">
        <v>246</v>
      </c>
      <c r="E42" s="68"/>
    </row>
    <row r="43" spans="1:5" ht="14.25">
      <c r="A43" s="59"/>
      <c r="B43" s="59" t="s">
        <v>242</v>
      </c>
      <c r="C43" s="59" t="s">
        <v>251</v>
      </c>
      <c r="D43" s="61"/>
      <c r="E43" s="68"/>
    </row>
    <row r="44" spans="1:5" ht="14.25">
      <c r="A44" s="59">
        <v>310</v>
      </c>
      <c r="B44" s="71" t="s">
        <v>252</v>
      </c>
      <c r="C44" s="71"/>
      <c r="D44" s="72">
        <f>SUM(D45:D50)</f>
        <v>0</v>
      </c>
      <c r="E44" s="68"/>
    </row>
    <row r="45" spans="1:5" ht="14.25">
      <c r="A45" s="59"/>
      <c r="B45" s="73" t="s">
        <v>186</v>
      </c>
      <c r="C45" s="73" t="s">
        <v>253</v>
      </c>
      <c r="D45" s="74"/>
      <c r="E45" s="68"/>
    </row>
    <row r="46" spans="1:5" ht="14.25">
      <c r="A46" s="59"/>
      <c r="B46" s="73" t="s">
        <v>189</v>
      </c>
      <c r="C46" s="73" t="s">
        <v>254</v>
      </c>
      <c r="D46" s="74"/>
      <c r="E46" s="68"/>
    </row>
    <row r="47" spans="1:5" ht="14.25">
      <c r="A47" s="59"/>
      <c r="B47" s="73" t="s">
        <v>210</v>
      </c>
      <c r="C47" s="73" t="s">
        <v>255</v>
      </c>
      <c r="D47" s="74"/>
      <c r="E47" s="68"/>
    </row>
    <row r="48" spans="1:5" ht="14.25">
      <c r="A48" s="59"/>
      <c r="B48" s="73" t="s">
        <v>212</v>
      </c>
      <c r="C48" s="73" t="s">
        <v>257</v>
      </c>
      <c r="D48" s="74"/>
      <c r="E48" s="68"/>
    </row>
    <row r="49" spans="1:5" ht="14.25">
      <c r="A49" s="59"/>
      <c r="B49" s="73" t="s">
        <v>197</v>
      </c>
      <c r="C49" s="73" t="s">
        <v>258</v>
      </c>
      <c r="D49" s="74"/>
      <c r="E49" s="68"/>
    </row>
    <row r="50" spans="1:5" ht="14.25">
      <c r="A50" s="59"/>
      <c r="B50" s="75">
        <v>99</v>
      </c>
      <c r="C50" s="73" t="s">
        <v>322</v>
      </c>
      <c r="D50" s="74"/>
      <c r="E50" s="68"/>
    </row>
    <row r="51" spans="1:5" ht="14.25">
      <c r="A51" s="59">
        <v>307</v>
      </c>
      <c r="B51" s="76" t="s">
        <v>259</v>
      </c>
      <c r="C51" s="77"/>
      <c r="D51" s="78">
        <f>D52</f>
        <v>0</v>
      </c>
      <c r="E51" s="79"/>
    </row>
    <row r="52" spans="1:5" ht="14.25">
      <c r="A52" s="80"/>
      <c r="B52" s="73" t="s">
        <v>186</v>
      </c>
      <c r="C52" s="73" t="s">
        <v>260</v>
      </c>
      <c r="D52" s="81"/>
      <c r="E52" s="82"/>
    </row>
    <row r="53" spans="1:5" ht="14.25">
      <c r="A53" s="56" t="s">
        <v>114</v>
      </c>
      <c r="B53" s="56"/>
      <c r="C53" s="83" t="s">
        <v>132</v>
      </c>
      <c r="D53" s="56"/>
      <c r="E53" s="57" t="s">
        <v>40</v>
      </c>
    </row>
    <row r="54" spans="1:5" ht="14.25">
      <c r="A54" s="58" t="s">
        <v>160</v>
      </c>
      <c r="B54" s="58"/>
      <c r="C54" s="59" t="s">
        <v>161</v>
      </c>
      <c r="D54" s="60" t="s">
        <v>163</v>
      </c>
      <c r="E54" s="61" t="s">
        <v>168</v>
      </c>
    </row>
    <row r="55" spans="1:5" ht="14.25">
      <c r="A55" s="58" t="s">
        <v>169</v>
      </c>
      <c r="B55" s="58" t="s">
        <v>170</v>
      </c>
      <c r="C55" s="59"/>
      <c r="D55" s="62"/>
      <c r="E55" s="61"/>
    </row>
    <row r="56" spans="1:5" ht="14.25">
      <c r="A56" s="63" t="s">
        <v>323</v>
      </c>
      <c r="B56" s="64"/>
      <c r="C56" s="65"/>
      <c r="D56" s="66">
        <v>1771262</v>
      </c>
      <c r="E56" s="61"/>
    </row>
    <row r="57" spans="1:5" ht="14.25">
      <c r="A57" s="59">
        <v>301</v>
      </c>
      <c r="B57" s="67" t="s">
        <v>185</v>
      </c>
      <c r="C57" s="67"/>
      <c r="D57" s="66">
        <v>1686262</v>
      </c>
      <c r="E57" s="68"/>
    </row>
    <row r="58" spans="1:5" ht="14.25">
      <c r="A58" s="59"/>
      <c r="B58" s="59" t="s">
        <v>186</v>
      </c>
      <c r="C58" s="59" t="s">
        <v>187</v>
      </c>
      <c r="D58" s="69" t="s">
        <v>262</v>
      </c>
      <c r="E58" s="68"/>
    </row>
    <row r="59" spans="1:5" ht="14.25">
      <c r="A59" s="59"/>
      <c r="B59" s="59" t="s">
        <v>189</v>
      </c>
      <c r="C59" s="59" t="s">
        <v>190</v>
      </c>
      <c r="D59" s="69" t="s">
        <v>263</v>
      </c>
      <c r="E59" s="68"/>
    </row>
    <row r="60" spans="1:5" ht="14.25">
      <c r="A60" s="59"/>
      <c r="B60" s="59" t="s">
        <v>192</v>
      </c>
      <c r="C60" s="59" t="s">
        <v>193</v>
      </c>
      <c r="D60" s="69" t="s">
        <v>264</v>
      </c>
      <c r="E60" s="68"/>
    </row>
    <row r="61" spans="1:5" ht="14.25">
      <c r="A61" s="59"/>
      <c r="B61" s="59" t="s">
        <v>195</v>
      </c>
      <c r="C61" s="59" t="s">
        <v>196</v>
      </c>
      <c r="D61" s="69"/>
      <c r="E61" s="68"/>
    </row>
    <row r="62" spans="1:5" ht="14.25">
      <c r="A62" s="59"/>
      <c r="B62" s="59" t="s">
        <v>197</v>
      </c>
      <c r="C62" s="59" t="s">
        <v>198</v>
      </c>
      <c r="D62" s="69"/>
      <c r="E62" s="68"/>
    </row>
    <row r="63" spans="1:5" ht="14.25">
      <c r="A63" s="59"/>
      <c r="B63" s="68" t="s">
        <v>199</v>
      </c>
      <c r="C63" s="59" t="s">
        <v>200</v>
      </c>
      <c r="D63" s="69"/>
      <c r="E63" s="68"/>
    </row>
    <row r="64" spans="1:5" ht="14.25">
      <c r="A64" s="59"/>
      <c r="B64" s="68" t="s">
        <v>201</v>
      </c>
      <c r="C64" s="59" t="s">
        <v>202</v>
      </c>
      <c r="D64" s="69"/>
      <c r="E64" s="68"/>
    </row>
    <row r="65" spans="1:5" ht="14.25">
      <c r="A65" s="59"/>
      <c r="B65" s="68">
        <v>13</v>
      </c>
      <c r="C65" s="59" t="s">
        <v>203</v>
      </c>
      <c r="D65" s="69"/>
      <c r="E65" s="68"/>
    </row>
    <row r="66" spans="1:5" ht="14.25">
      <c r="A66" s="59"/>
      <c r="B66" s="59" t="s">
        <v>242</v>
      </c>
      <c r="C66" s="59" t="s">
        <v>204</v>
      </c>
      <c r="D66" s="69"/>
      <c r="E66" s="68"/>
    </row>
    <row r="67" spans="1:5" ht="14.25">
      <c r="A67" s="59">
        <v>302</v>
      </c>
      <c r="B67" s="67" t="s">
        <v>205</v>
      </c>
      <c r="C67" s="67"/>
      <c r="D67" s="66">
        <v>35000</v>
      </c>
      <c r="E67" s="68"/>
    </row>
    <row r="68" spans="1:5" ht="14.25">
      <c r="A68" s="59"/>
      <c r="B68" s="59" t="s">
        <v>186</v>
      </c>
      <c r="C68" s="59" t="s">
        <v>206</v>
      </c>
      <c r="D68" s="61" t="s">
        <v>265</v>
      </c>
      <c r="E68" s="68"/>
    </row>
    <row r="69" spans="1:5" ht="14.25">
      <c r="A69" s="59"/>
      <c r="B69" s="59" t="s">
        <v>189</v>
      </c>
      <c r="C69" s="59" t="s">
        <v>207</v>
      </c>
      <c r="D69" s="61"/>
      <c r="E69" s="68"/>
    </row>
    <row r="70" spans="1:5" ht="14.25">
      <c r="A70" s="59"/>
      <c r="B70" s="59" t="s">
        <v>192</v>
      </c>
      <c r="C70" s="59" t="s">
        <v>208</v>
      </c>
      <c r="D70" s="61"/>
      <c r="E70" s="68"/>
    </row>
    <row r="71" spans="1:5" ht="14.25">
      <c r="A71" s="59"/>
      <c r="B71" s="59" t="s">
        <v>195</v>
      </c>
      <c r="C71" s="59" t="s">
        <v>209</v>
      </c>
      <c r="D71" s="61"/>
      <c r="E71" s="68"/>
    </row>
    <row r="72" spans="1:5" ht="14.25">
      <c r="A72" s="59"/>
      <c r="B72" s="59" t="s">
        <v>210</v>
      </c>
      <c r="C72" s="59" t="s">
        <v>211</v>
      </c>
      <c r="D72" s="61"/>
      <c r="E72" s="68"/>
    </row>
    <row r="73" spans="1:5" ht="14.25">
      <c r="A73" s="59"/>
      <c r="B73" s="59" t="s">
        <v>212</v>
      </c>
      <c r="C73" s="59" t="s">
        <v>213</v>
      </c>
      <c r="D73" s="61"/>
      <c r="E73" s="68"/>
    </row>
    <row r="74" spans="1:5" ht="14.25">
      <c r="A74" s="59"/>
      <c r="B74" s="59" t="s">
        <v>197</v>
      </c>
      <c r="C74" s="59" t="s">
        <v>214</v>
      </c>
      <c r="D74" s="61" t="s">
        <v>266</v>
      </c>
      <c r="E74" s="68"/>
    </row>
    <row r="75" spans="1:5" ht="14.25">
      <c r="A75" s="59"/>
      <c r="B75" s="59" t="s">
        <v>199</v>
      </c>
      <c r="C75" s="59" t="s">
        <v>215</v>
      </c>
      <c r="D75" s="61"/>
      <c r="E75" s="68"/>
    </row>
    <row r="76" spans="1:5" ht="14.25">
      <c r="A76" s="59"/>
      <c r="B76" s="59" t="s">
        <v>216</v>
      </c>
      <c r="C76" s="59" t="s">
        <v>217</v>
      </c>
      <c r="D76" s="61" t="s">
        <v>244</v>
      </c>
      <c r="E76" s="68"/>
    </row>
    <row r="77" spans="1:5" ht="14.25">
      <c r="A77" s="59"/>
      <c r="B77" s="59" t="s">
        <v>218</v>
      </c>
      <c r="C77" s="59" t="s">
        <v>219</v>
      </c>
      <c r="D77" s="61"/>
      <c r="E77" s="68"/>
    </row>
    <row r="78" spans="1:5" ht="14.25">
      <c r="A78" s="59"/>
      <c r="B78" s="59" t="s">
        <v>220</v>
      </c>
      <c r="C78" s="59" t="s">
        <v>221</v>
      </c>
      <c r="D78" s="61"/>
      <c r="E78" s="68"/>
    </row>
    <row r="79" spans="1:5" ht="14.25">
      <c r="A79" s="59"/>
      <c r="B79" s="59" t="s">
        <v>222</v>
      </c>
      <c r="C79" s="59" t="s">
        <v>223</v>
      </c>
      <c r="D79" s="61"/>
      <c r="E79" s="68"/>
    </row>
    <row r="80" spans="1:5" ht="14.25">
      <c r="A80" s="59"/>
      <c r="B80" s="59" t="s">
        <v>224</v>
      </c>
      <c r="C80" s="59" t="s">
        <v>225</v>
      </c>
      <c r="D80" s="61"/>
      <c r="E80" s="68"/>
    </row>
    <row r="81" spans="1:5" ht="14.25">
      <c r="A81" s="59"/>
      <c r="B81" s="59" t="s">
        <v>226</v>
      </c>
      <c r="C81" s="59" t="s">
        <v>227</v>
      </c>
      <c r="D81" s="61"/>
      <c r="E81" s="68"/>
    </row>
    <row r="82" spans="1:5" ht="14.25">
      <c r="A82" s="59"/>
      <c r="B82" s="59" t="s">
        <v>228</v>
      </c>
      <c r="C82" s="59" t="s">
        <v>229</v>
      </c>
      <c r="D82" s="61"/>
      <c r="E82" s="68"/>
    </row>
    <row r="83" spans="1:5" ht="14.25">
      <c r="A83" s="59"/>
      <c r="B83" s="59" t="s">
        <v>230</v>
      </c>
      <c r="C83" s="59" t="s">
        <v>231</v>
      </c>
      <c r="D83" s="61"/>
      <c r="E83" s="68"/>
    </row>
    <row r="84" spans="1:5" ht="14.25">
      <c r="A84" s="59"/>
      <c r="B84" s="59" t="s">
        <v>232</v>
      </c>
      <c r="C84" s="59" t="s">
        <v>233</v>
      </c>
      <c r="D84" s="58"/>
      <c r="E84" s="68"/>
    </row>
    <row r="85" spans="1:5" ht="14.25">
      <c r="A85" s="59"/>
      <c r="B85" s="59" t="s">
        <v>234</v>
      </c>
      <c r="C85" s="59" t="s">
        <v>235</v>
      </c>
      <c r="D85" s="61"/>
      <c r="E85" s="68"/>
    </row>
    <row r="86" spans="1:5" ht="14.25">
      <c r="A86" s="59"/>
      <c r="B86" s="59" t="s">
        <v>237</v>
      </c>
      <c r="C86" s="59" t="s">
        <v>238</v>
      </c>
      <c r="D86" s="61" t="s">
        <v>267</v>
      </c>
      <c r="E86" s="68"/>
    </row>
    <row r="87" spans="1:5" ht="14.25">
      <c r="A87" s="59"/>
      <c r="B87" s="59" t="s">
        <v>239</v>
      </c>
      <c r="C87" s="59" t="s">
        <v>240</v>
      </c>
      <c r="D87" s="61"/>
      <c r="E87" s="68"/>
    </row>
    <row r="88" spans="1:5" ht="14.25">
      <c r="A88" s="59"/>
      <c r="B88" s="59" t="s">
        <v>242</v>
      </c>
      <c r="C88" s="59" t="s">
        <v>243</v>
      </c>
      <c r="D88" s="61"/>
      <c r="E88" s="68"/>
    </row>
    <row r="89" spans="1:5" ht="14.25">
      <c r="A89" s="59">
        <v>303</v>
      </c>
      <c r="B89" s="67" t="s">
        <v>245</v>
      </c>
      <c r="C89" s="67"/>
      <c r="D89" s="61" t="s">
        <v>268</v>
      </c>
      <c r="E89" s="68"/>
    </row>
    <row r="90" spans="1:5" ht="14.25">
      <c r="A90" s="59"/>
      <c r="B90" s="59" t="s">
        <v>186</v>
      </c>
      <c r="C90" s="59" t="s">
        <v>247</v>
      </c>
      <c r="D90" s="61"/>
      <c r="E90" s="68"/>
    </row>
    <row r="91" spans="1:5" ht="14.25">
      <c r="A91" s="59"/>
      <c r="B91" s="59" t="s">
        <v>189</v>
      </c>
      <c r="C91" s="59" t="s">
        <v>248</v>
      </c>
      <c r="D91" s="61"/>
      <c r="E91" s="68"/>
    </row>
    <row r="92" spans="1:5" ht="14.25">
      <c r="A92" s="59"/>
      <c r="B92" s="59" t="s">
        <v>195</v>
      </c>
      <c r="C92" s="59" t="s">
        <v>249</v>
      </c>
      <c r="D92" s="61"/>
      <c r="E92" s="68"/>
    </row>
    <row r="93" spans="1:5" ht="14.25">
      <c r="A93" s="59"/>
      <c r="B93" s="59" t="s">
        <v>210</v>
      </c>
      <c r="C93" s="59" t="s">
        <v>250</v>
      </c>
      <c r="D93" s="61" t="s">
        <v>268</v>
      </c>
      <c r="E93" s="68"/>
    </row>
    <row r="94" spans="1:5" ht="14.25">
      <c r="A94" s="59"/>
      <c r="B94" s="59" t="s">
        <v>242</v>
      </c>
      <c r="C94" s="59" t="s">
        <v>251</v>
      </c>
      <c r="D94" s="61"/>
      <c r="E94" s="68"/>
    </row>
    <row r="95" spans="1:5" ht="14.25">
      <c r="A95" s="59">
        <v>310</v>
      </c>
      <c r="B95" s="71" t="s">
        <v>252</v>
      </c>
      <c r="C95" s="71"/>
      <c r="D95" s="72">
        <v>50000</v>
      </c>
      <c r="E95" s="68"/>
    </row>
    <row r="96" spans="1:5" ht="14.25">
      <c r="A96" s="59"/>
      <c r="B96" s="73" t="s">
        <v>186</v>
      </c>
      <c r="C96" s="73" t="s">
        <v>253</v>
      </c>
      <c r="D96" s="74"/>
      <c r="E96" s="68"/>
    </row>
    <row r="97" spans="1:5" ht="14.25">
      <c r="A97" s="59"/>
      <c r="B97" s="73" t="s">
        <v>189</v>
      </c>
      <c r="C97" s="73" t="s">
        <v>254</v>
      </c>
      <c r="D97" s="74" t="s">
        <v>269</v>
      </c>
      <c r="E97" s="68"/>
    </row>
    <row r="98" spans="1:5" ht="14.25">
      <c r="A98" s="59"/>
      <c r="B98" s="73" t="s">
        <v>210</v>
      </c>
      <c r="C98" s="73" t="s">
        <v>255</v>
      </c>
      <c r="D98" s="74"/>
      <c r="E98" s="68"/>
    </row>
    <row r="99" spans="1:5" ht="14.25">
      <c r="A99" s="59"/>
      <c r="B99" s="73" t="s">
        <v>212</v>
      </c>
      <c r="C99" s="73" t="s">
        <v>257</v>
      </c>
      <c r="D99" s="74"/>
      <c r="E99" s="68"/>
    </row>
    <row r="100" spans="1:5" ht="14.25">
      <c r="A100" s="59"/>
      <c r="B100" s="73" t="s">
        <v>197</v>
      </c>
      <c r="C100" s="73" t="s">
        <v>258</v>
      </c>
      <c r="D100" s="74"/>
      <c r="E100" s="68"/>
    </row>
    <row r="101" spans="1:5" ht="14.25">
      <c r="A101" s="59"/>
      <c r="B101" s="75">
        <v>99</v>
      </c>
      <c r="C101" s="73" t="s">
        <v>322</v>
      </c>
      <c r="D101" s="74"/>
      <c r="E101" s="68"/>
    </row>
    <row r="102" spans="1:5" ht="14.25">
      <c r="A102" s="59">
        <v>307</v>
      </c>
      <c r="B102" s="76" t="s">
        <v>259</v>
      </c>
      <c r="C102" s="77"/>
      <c r="D102" s="78">
        <f>D103</f>
        <v>0</v>
      </c>
      <c r="E102" s="79"/>
    </row>
    <row r="103" spans="1:5" ht="14.25">
      <c r="A103" s="80"/>
      <c r="B103" s="73" t="s">
        <v>186</v>
      </c>
      <c r="C103" s="73" t="s">
        <v>260</v>
      </c>
      <c r="D103" s="81"/>
      <c r="E103" s="82"/>
    </row>
    <row r="104" spans="1:5" ht="14.25">
      <c r="A104" s="56" t="s">
        <v>114</v>
      </c>
      <c r="B104" s="56"/>
      <c r="C104" s="83" t="s">
        <v>134</v>
      </c>
      <c r="D104" s="56"/>
      <c r="E104" s="57" t="s">
        <v>40</v>
      </c>
    </row>
    <row r="105" spans="1:5" ht="14.25">
      <c r="A105" s="58" t="s">
        <v>160</v>
      </c>
      <c r="B105" s="58"/>
      <c r="C105" s="59" t="s">
        <v>161</v>
      </c>
      <c r="D105" s="60" t="s">
        <v>163</v>
      </c>
      <c r="E105" s="61" t="s">
        <v>168</v>
      </c>
    </row>
    <row r="106" spans="1:5" ht="14.25">
      <c r="A106" s="58" t="s">
        <v>169</v>
      </c>
      <c r="B106" s="58" t="s">
        <v>170</v>
      </c>
      <c r="C106" s="59"/>
      <c r="D106" s="62"/>
      <c r="E106" s="61"/>
    </row>
    <row r="107" spans="1:5" ht="14.25">
      <c r="A107" s="63" t="s">
        <v>321</v>
      </c>
      <c r="B107" s="64"/>
      <c r="C107" s="65"/>
      <c r="D107" s="66">
        <v>2196290</v>
      </c>
      <c r="E107" s="61"/>
    </row>
    <row r="108" spans="1:5" ht="14.25">
      <c r="A108" s="59">
        <v>301</v>
      </c>
      <c r="B108" s="67" t="s">
        <v>185</v>
      </c>
      <c r="C108" s="67"/>
      <c r="D108" s="66">
        <v>2158790</v>
      </c>
      <c r="E108" s="68"/>
    </row>
    <row r="109" spans="1:5" ht="14.25">
      <c r="A109" s="59"/>
      <c r="B109" s="59" t="s">
        <v>186</v>
      </c>
      <c r="C109" s="59" t="s">
        <v>187</v>
      </c>
      <c r="D109" s="69" t="s">
        <v>272</v>
      </c>
      <c r="E109" s="68"/>
    </row>
    <row r="110" spans="1:5" ht="14.25">
      <c r="A110" s="59"/>
      <c r="B110" s="59" t="s">
        <v>189</v>
      </c>
      <c r="C110" s="59" t="s">
        <v>190</v>
      </c>
      <c r="D110" s="69" t="s">
        <v>273</v>
      </c>
      <c r="E110" s="68"/>
    </row>
    <row r="111" spans="1:5" ht="14.25">
      <c r="A111" s="59"/>
      <c r="B111" s="59" t="s">
        <v>192</v>
      </c>
      <c r="C111" s="59" t="s">
        <v>193</v>
      </c>
      <c r="D111" s="69" t="s">
        <v>274</v>
      </c>
      <c r="E111" s="68"/>
    </row>
    <row r="112" spans="1:5" ht="14.25">
      <c r="A112" s="59"/>
      <c r="B112" s="59" t="s">
        <v>195</v>
      </c>
      <c r="C112" s="59" t="s">
        <v>196</v>
      </c>
      <c r="D112" s="69"/>
      <c r="E112" s="68"/>
    </row>
    <row r="113" spans="1:5" ht="14.25">
      <c r="A113" s="59"/>
      <c r="B113" s="59" t="s">
        <v>197</v>
      </c>
      <c r="C113" s="59" t="s">
        <v>198</v>
      </c>
      <c r="D113" s="69"/>
      <c r="E113" s="68"/>
    </row>
    <row r="114" spans="1:5" ht="14.25">
      <c r="A114" s="59"/>
      <c r="B114" s="68" t="s">
        <v>199</v>
      </c>
      <c r="C114" s="59" t="s">
        <v>200</v>
      </c>
      <c r="D114" s="69"/>
      <c r="E114" s="68"/>
    </row>
    <row r="115" spans="1:5" ht="14.25">
      <c r="A115" s="59"/>
      <c r="B115" s="68" t="s">
        <v>201</v>
      </c>
      <c r="C115" s="59" t="s">
        <v>202</v>
      </c>
      <c r="D115" s="69"/>
      <c r="E115" s="68"/>
    </row>
    <row r="116" spans="1:5" ht="14.25">
      <c r="A116" s="59"/>
      <c r="B116" s="68">
        <v>13</v>
      </c>
      <c r="C116" s="59" t="s">
        <v>203</v>
      </c>
      <c r="D116" s="69"/>
      <c r="E116" s="68"/>
    </row>
    <row r="117" spans="1:5" ht="14.25">
      <c r="A117" s="59"/>
      <c r="B117" s="59" t="s">
        <v>242</v>
      </c>
      <c r="C117" s="59" t="s">
        <v>204</v>
      </c>
      <c r="D117" s="69"/>
      <c r="E117" s="68"/>
    </row>
    <row r="118" spans="1:5" ht="14.25">
      <c r="A118" s="59">
        <v>302</v>
      </c>
      <c r="B118" s="67" t="s">
        <v>205</v>
      </c>
      <c r="C118" s="67"/>
      <c r="D118" s="66">
        <v>37500</v>
      </c>
      <c r="E118" s="68"/>
    </row>
    <row r="119" spans="1:5" ht="14.25">
      <c r="A119" s="59"/>
      <c r="B119" s="59" t="s">
        <v>186</v>
      </c>
      <c r="C119" s="59" t="s">
        <v>206</v>
      </c>
      <c r="D119" s="61" t="s">
        <v>275</v>
      </c>
      <c r="E119" s="68"/>
    </row>
    <row r="120" spans="1:5" ht="14.25">
      <c r="A120" s="59"/>
      <c r="B120" s="59" t="s">
        <v>189</v>
      </c>
      <c r="C120" s="59" t="s">
        <v>207</v>
      </c>
      <c r="D120" s="61" t="s">
        <v>276</v>
      </c>
      <c r="E120" s="68"/>
    </row>
    <row r="121" spans="1:5" ht="14.25">
      <c r="A121" s="59"/>
      <c r="B121" s="59" t="s">
        <v>192</v>
      </c>
      <c r="C121" s="59" t="s">
        <v>208</v>
      </c>
      <c r="D121" s="61"/>
      <c r="E121" s="68"/>
    </row>
    <row r="122" spans="1:5" ht="14.25">
      <c r="A122" s="59"/>
      <c r="B122" s="59" t="s">
        <v>195</v>
      </c>
      <c r="C122" s="59" t="s">
        <v>209</v>
      </c>
      <c r="D122" s="61"/>
      <c r="E122" s="68"/>
    </row>
    <row r="123" spans="1:5" ht="14.25">
      <c r="A123" s="59"/>
      <c r="B123" s="59" t="s">
        <v>210</v>
      </c>
      <c r="C123" s="59" t="s">
        <v>211</v>
      </c>
      <c r="D123" s="61"/>
      <c r="E123" s="68"/>
    </row>
    <row r="124" spans="1:5" ht="14.25">
      <c r="A124" s="59"/>
      <c r="B124" s="59" t="s">
        <v>212</v>
      </c>
      <c r="C124" s="59" t="s">
        <v>213</v>
      </c>
      <c r="D124" s="61"/>
      <c r="E124" s="68"/>
    </row>
    <row r="125" spans="1:5" ht="14.25">
      <c r="A125" s="59"/>
      <c r="B125" s="59" t="s">
        <v>197</v>
      </c>
      <c r="C125" s="59" t="s">
        <v>214</v>
      </c>
      <c r="D125" s="61" t="s">
        <v>266</v>
      </c>
      <c r="E125" s="68"/>
    </row>
    <row r="126" spans="1:5" ht="14.25">
      <c r="A126" s="59"/>
      <c r="B126" s="59" t="s">
        <v>199</v>
      </c>
      <c r="C126" s="59" t="s">
        <v>215</v>
      </c>
      <c r="D126" s="61"/>
      <c r="E126" s="68"/>
    </row>
    <row r="127" spans="1:5" ht="14.25">
      <c r="A127" s="59"/>
      <c r="B127" s="59" t="s">
        <v>216</v>
      </c>
      <c r="C127" s="59" t="s">
        <v>217</v>
      </c>
      <c r="D127" s="61" t="s">
        <v>277</v>
      </c>
      <c r="E127" s="68"/>
    </row>
    <row r="128" spans="1:5" ht="14.25">
      <c r="A128" s="59"/>
      <c r="B128" s="59" t="s">
        <v>218</v>
      </c>
      <c r="C128" s="59" t="s">
        <v>219</v>
      </c>
      <c r="D128" s="61"/>
      <c r="E128" s="68"/>
    </row>
    <row r="129" spans="1:5" ht="14.25">
      <c r="A129" s="59"/>
      <c r="B129" s="59" t="s">
        <v>220</v>
      </c>
      <c r="C129" s="59" t="s">
        <v>221</v>
      </c>
      <c r="D129" s="61" t="s">
        <v>266</v>
      </c>
      <c r="E129" s="68"/>
    </row>
    <row r="130" spans="1:5" ht="14.25">
      <c r="A130" s="59"/>
      <c r="B130" s="59" t="s">
        <v>222</v>
      </c>
      <c r="C130" s="59" t="s">
        <v>223</v>
      </c>
      <c r="D130" s="61"/>
      <c r="E130" s="68"/>
    </row>
    <row r="131" spans="1:5" ht="14.25">
      <c r="A131" s="59"/>
      <c r="B131" s="59" t="s">
        <v>224</v>
      </c>
      <c r="C131" s="59" t="s">
        <v>225</v>
      </c>
      <c r="D131" s="61"/>
      <c r="E131" s="68"/>
    </row>
    <row r="132" spans="1:5" ht="14.25">
      <c r="A132" s="59"/>
      <c r="B132" s="59" t="s">
        <v>226</v>
      </c>
      <c r="C132" s="59" t="s">
        <v>227</v>
      </c>
      <c r="D132" s="61"/>
      <c r="E132" s="68"/>
    </row>
    <row r="133" spans="1:5" ht="14.25">
      <c r="A133" s="59"/>
      <c r="B133" s="59" t="s">
        <v>228</v>
      </c>
      <c r="C133" s="59" t="s">
        <v>229</v>
      </c>
      <c r="D133" s="61"/>
      <c r="E133" s="68"/>
    </row>
    <row r="134" spans="1:5" ht="14.25">
      <c r="A134" s="59"/>
      <c r="B134" s="59" t="s">
        <v>230</v>
      </c>
      <c r="C134" s="59" t="s">
        <v>231</v>
      </c>
      <c r="D134" s="61"/>
      <c r="E134" s="68"/>
    </row>
    <row r="135" spans="1:5" ht="14.25">
      <c r="A135" s="59"/>
      <c r="B135" s="59" t="s">
        <v>232</v>
      </c>
      <c r="C135" s="59" t="s">
        <v>233</v>
      </c>
      <c r="D135" s="58">
        <v>5000</v>
      </c>
      <c r="E135" s="68"/>
    </row>
    <row r="136" spans="1:5" ht="14.25">
      <c r="A136" s="59"/>
      <c r="B136" s="59" t="s">
        <v>234</v>
      </c>
      <c r="C136" s="59" t="s">
        <v>235</v>
      </c>
      <c r="D136" s="61"/>
      <c r="E136" s="68"/>
    </row>
    <row r="137" spans="1:5" ht="14.25">
      <c r="A137" s="59"/>
      <c r="B137" s="59" t="s">
        <v>237</v>
      </c>
      <c r="C137" s="59" t="s">
        <v>238</v>
      </c>
      <c r="D137" s="61"/>
      <c r="E137" s="68"/>
    </row>
    <row r="138" spans="1:5" ht="14.25">
      <c r="A138" s="59"/>
      <c r="B138" s="59" t="s">
        <v>239</v>
      </c>
      <c r="C138" s="59" t="s">
        <v>240</v>
      </c>
      <c r="D138" s="61"/>
      <c r="E138" s="68"/>
    </row>
    <row r="139" spans="1:5" ht="14.25">
      <c r="A139" s="59"/>
      <c r="B139" s="59" t="s">
        <v>242</v>
      </c>
      <c r="C139" s="59" t="s">
        <v>243</v>
      </c>
      <c r="D139" s="61" t="s">
        <v>276</v>
      </c>
      <c r="E139" s="68"/>
    </row>
    <row r="140" spans="1:5" ht="14.25">
      <c r="A140" s="59">
        <v>303</v>
      </c>
      <c r="B140" s="67" t="s">
        <v>245</v>
      </c>
      <c r="C140" s="67"/>
      <c r="D140" s="61"/>
      <c r="E140" s="68"/>
    </row>
    <row r="141" spans="1:5" ht="14.25">
      <c r="A141" s="59"/>
      <c r="B141" s="59" t="s">
        <v>186</v>
      </c>
      <c r="C141" s="59" t="s">
        <v>247</v>
      </c>
      <c r="D141" s="61"/>
      <c r="E141" s="68"/>
    </row>
    <row r="142" spans="1:5" ht="14.25">
      <c r="A142" s="59"/>
      <c r="B142" s="59" t="s">
        <v>189</v>
      </c>
      <c r="C142" s="59" t="s">
        <v>248</v>
      </c>
      <c r="D142" s="61"/>
      <c r="E142" s="68"/>
    </row>
    <row r="143" spans="1:5" ht="14.25">
      <c r="A143" s="59"/>
      <c r="B143" s="59" t="s">
        <v>195</v>
      </c>
      <c r="C143" s="59" t="s">
        <v>249</v>
      </c>
      <c r="D143" s="61"/>
      <c r="E143" s="68"/>
    </row>
    <row r="144" spans="1:5" ht="14.25">
      <c r="A144" s="59"/>
      <c r="B144" s="59" t="s">
        <v>210</v>
      </c>
      <c r="C144" s="59" t="s">
        <v>250</v>
      </c>
      <c r="D144" s="61"/>
      <c r="E144" s="68"/>
    </row>
    <row r="145" spans="1:5" ht="14.25">
      <c r="A145" s="59"/>
      <c r="B145" s="59" t="s">
        <v>242</v>
      </c>
      <c r="C145" s="59" t="s">
        <v>251</v>
      </c>
      <c r="D145" s="61"/>
      <c r="E145" s="68"/>
    </row>
    <row r="146" spans="1:5" ht="14.25">
      <c r="A146" s="59">
        <v>310</v>
      </c>
      <c r="B146" s="71" t="s">
        <v>252</v>
      </c>
      <c r="C146" s="71"/>
      <c r="D146" s="72">
        <f>SUM(D147:D152)</f>
        <v>0</v>
      </c>
      <c r="E146" s="68"/>
    </row>
    <row r="147" spans="1:5" ht="14.25">
      <c r="A147" s="59"/>
      <c r="B147" s="73" t="s">
        <v>186</v>
      </c>
      <c r="C147" s="73" t="s">
        <v>253</v>
      </c>
      <c r="D147" s="74"/>
      <c r="E147" s="68"/>
    </row>
    <row r="148" spans="1:5" ht="14.25">
      <c r="A148" s="59"/>
      <c r="B148" s="73" t="s">
        <v>189</v>
      </c>
      <c r="C148" s="73" t="s">
        <v>254</v>
      </c>
      <c r="D148" s="74"/>
      <c r="E148" s="68"/>
    </row>
    <row r="149" spans="1:5" ht="14.25">
      <c r="A149" s="59"/>
      <c r="B149" s="73" t="s">
        <v>210</v>
      </c>
      <c r="C149" s="73" t="s">
        <v>255</v>
      </c>
      <c r="D149" s="74"/>
      <c r="E149" s="68"/>
    </row>
    <row r="150" spans="1:5" ht="14.25">
      <c r="A150" s="59"/>
      <c r="B150" s="73" t="s">
        <v>212</v>
      </c>
      <c r="C150" s="73" t="s">
        <v>257</v>
      </c>
      <c r="D150" s="74"/>
      <c r="E150" s="68"/>
    </row>
    <row r="151" spans="1:5" ht="14.25">
      <c r="A151" s="59"/>
      <c r="B151" s="73" t="s">
        <v>197</v>
      </c>
      <c r="C151" s="73" t="s">
        <v>258</v>
      </c>
      <c r="D151" s="74"/>
      <c r="E151" s="68"/>
    </row>
    <row r="152" spans="1:5" ht="14.25">
      <c r="A152" s="59"/>
      <c r="B152" s="75">
        <v>99</v>
      </c>
      <c r="C152" s="73" t="s">
        <v>322</v>
      </c>
      <c r="D152" s="74"/>
      <c r="E152" s="68"/>
    </row>
    <row r="153" spans="1:5" ht="14.25">
      <c r="A153" s="59">
        <v>307</v>
      </c>
      <c r="B153" s="76" t="s">
        <v>259</v>
      </c>
      <c r="C153" s="77"/>
      <c r="D153" s="78">
        <f>D154</f>
        <v>0</v>
      </c>
      <c r="E153" s="79"/>
    </row>
    <row r="154" spans="1:5" ht="14.25">
      <c r="A154" s="80"/>
      <c r="B154" s="73" t="s">
        <v>186</v>
      </c>
      <c r="C154" s="73" t="s">
        <v>260</v>
      </c>
      <c r="D154" s="81"/>
      <c r="E154" s="82"/>
    </row>
    <row r="155" spans="1:5" ht="14.25">
      <c r="A155" s="56" t="s">
        <v>114</v>
      </c>
      <c r="B155" s="56"/>
      <c r="C155" s="83" t="s">
        <v>298</v>
      </c>
      <c r="D155" s="56"/>
      <c r="E155" s="57" t="s">
        <v>40</v>
      </c>
    </row>
    <row r="156" spans="1:5" ht="14.25">
      <c r="A156" s="58" t="s">
        <v>160</v>
      </c>
      <c r="B156" s="58"/>
      <c r="C156" s="59" t="s">
        <v>161</v>
      </c>
      <c r="D156" s="60" t="s">
        <v>163</v>
      </c>
      <c r="E156" s="61" t="s">
        <v>168</v>
      </c>
    </row>
    <row r="157" spans="1:5" ht="14.25">
      <c r="A157" s="58" t="s">
        <v>169</v>
      </c>
      <c r="B157" s="58" t="s">
        <v>170</v>
      </c>
      <c r="C157" s="59"/>
      <c r="D157" s="62"/>
      <c r="E157" s="61"/>
    </row>
    <row r="158" spans="1:5" ht="14.25">
      <c r="A158" s="63" t="s">
        <v>321</v>
      </c>
      <c r="B158" s="64"/>
      <c r="C158" s="65"/>
      <c r="D158" s="66">
        <v>5209541</v>
      </c>
      <c r="E158" s="61"/>
    </row>
    <row r="159" spans="1:5" ht="14.25">
      <c r="A159" s="59">
        <v>301</v>
      </c>
      <c r="B159" s="67" t="s">
        <v>185</v>
      </c>
      <c r="C159" s="67"/>
      <c r="D159" s="66">
        <v>5148041</v>
      </c>
      <c r="E159" s="68"/>
    </row>
    <row r="160" spans="1:5" ht="14.25">
      <c r="A160" s="59"/>
      <c r="B160" s="59" t="s">
        <v>186</v>
      </c>
      <c r="C160" s="59" t="s">
        <v>187</v>
      </c>
      <c r="D160" s="69" t="s">
        <v>299</v>
      </c>
      <c r="E160" s="68"/>
    </row>
    <row r="161" spans="1:5" ht="14.25">
      <c r="A161" s="59"/>
      <c r="B161" s="59" t="s">
        <v>189</v>
      </c>
      <c r="C161" s="59" t="s">
        <v>190</v>
      </c>
      <c r="D161" s="69" t="s">
        <v>300</v>
      </c>
      <c r="E161" s="68"/>
    </row>
    <row r="162" spans="1:5" ht="14.25">
      <c r="A162" s="59"/>
      <c r="B162" s="59" t="s">
        <v>192</v>
      </c>
      <c r="C162" s="59" t="s">
        <v>193</v>
      </c>
      <c r="D162" s="69" t="s">
        <v>301</v>
      </c>
      <c r="E162" s="68"/>
    </row>
    <row r="163" spans="1:5" ht="14.25">
      <c r="A163" s="59"/>
      <c r="B163" s="59" t="s">
        <v>195</v>
      </c>
      <c r="C163" s="59" t="s">
        <v>196</v>
      </c>
      <c r="D163" s="69"/>
      <c r="E163" s="68"/>
    </row>
    <row r="164" spans="1:5" ht="14.25">
      <c r="A164" s="59"/>
      <c r="B164" s="59" t="s">
        <v>197</v>
      </c>
      <c r="C164" s="59" t="s">
        <v>198</v>
      </c>
      <c r="D164" s="69"/>
      <c r="E164" s="68"/>
    </row>
    <row r="165" spans="1:5" ht="14.25">
      <c r="A165" s="59"/>
      <c r="B165" s="68" t="s">
        <v>199</v>
      </c>
      <c r="C165" s="59" t="s">
        <v>200</v>
      </c>
      <c r="D165" s="69"/>
      <c r="E165" s="68"/>
    </row>
    <row r="166" spans="1:5" ht="14.25">
      <c r="A166" s="59"/>
      <c r="B166" s="68" t="s">
        <v>201</v>
      </c>
      <c r="C166" s="59" t="s">
        <v>202</v>
      </c>
      <c r="D166" s="69"/>
      <c r="E166" s="68"/>
    </row>
    <row r="167" spans="1:5" ht="14.25">
      <c r="A167" s="59"/>
      <c r="B167" s="68">
        <v>13</v>
      </c>
      <c r="C167" s="59" t="s">
        <v>203</v>
      </c>
      <c r="D167" s="69"/>
      <c r="E167" s="68"/>
    </row>
    <row r="168" spans="1:5" ht="14.25">
      <c r="A168" s="59"/>
      <c r="B168" s="59" t="s">
        <v>242</v>
      </c>
      <c r="C168" s="59" t="s">
        <v>204</v>
      </c>
      <c r="D168" s="69" t="s">
        <v>302</v>
      </c>
      <c r="E168" s="68"/>
    </row>
    <row r="169" spans="1:5" ht="14.25">
      <c r="A169" s="59">
        <v>302</v>
      </c>
      <c r="B169" s="67" t="s">
        <v>205</v>
      </c>
      <c r="C169" s="67"/>
      <c r="D169" s="66">
        <v>31500</v>
      </c>
      <c r="E169" s="68"/>
    </row>
    <row r="170" spans="1:5" ht="14.25">
      <c r="A170" s="59"/>
      <c r="B170" s="59" t="s">
        <v>186</v>
      </c>
      <c r="C170" s="59" t="s">
        <v>206</v>
      </c>
      <c r="D170" s="61" t="s">
        <v>303</v>
      </c>
      <c r="E170" s="68"/>
    </row>
    <row r="171" spans="1:5" ht="14.25">
      <c r="A171" s="59"/>
      <c r="B171" s="59" t="s">
        <v>189</v>
      </c>
      <c r="C171" s="59" t="s">
        <v>207</v>
      </c>
      <c r="D171" s="61"/>
      <c r="E171" s="68"/>
    </row>
    <row r="172" spans="1:5" ht="14.25">
      <c r="A172" s="59"/>
      <c r="B172" s="59" t="s">
        <v>192</v>
      </c>
      <c r="C172" s="59" t="s">
        <v>208</v>
      </c>
      <c r="D172" s="61"/>
      <c r="E172" s="68"/>
    </row>
    <row r="173" spans="1:5" ht="14.25">
      <c r="A173" s="59"/>
      <c r="B173" s="59" t="s">
        <v>195</v>
      </c>
      <c r="C173" s="59" t="s">
        <v>209</v>
      </c>
      <c r="D173" s="61"/>
      <c r="E173" s="68"/>
    </row>
    <row r="174" spans="1:5" ht="14.25">
      <c r="A174" s="59"/>
      <c r="B174" s="59" t="s">
        <v>210</v>
      </c>
      <c r="C174" s="59" t="s">
        <v>211</v>
      </c>
      <c r="D174" s="61"/>
      <c r="E174" s="68"/>
    </row>
    <row r="175" spans="1:5" ht="14.25">
      <c r="A175" s="59"/>
      <c r="B175" s="59" t="s">
        <v>212</v>
      </c>
      <c r="C175" s="59" t="s">
        <v>213</v>
      </c>
      <c r="D175" s="61"/>
      <c r="E175" s="68"/>
    </row>
    <row r="176" spans="1:5" ht="14.25">
      <c r="A176" s="59"/>
      <c r="B176" s="59" t="s">
        <v>197</v>
      </c>
      <c r="C176" s="59" t="s">
        <v>214</v>
      </c>
      <c r="D176" s="61"/>
      <c r="E176" s="68"/>
    </row>
    <row r="177" spans="1:5" ht="14.25">
      <c r="A177" s="59"/>
      <c r="B177" s="59" t="s">
        <v>199</v>
      </c>
      <c r="C177" s="59" t="s">
        <v>215</v>
      </c>
      <c r="D177" s="61"/>
      <c r="E177" s="68"/>
    </row>
    <row r="178" spans="1:5" ht="14.25">
      <c r="A178" s="59"/>
      <c r="B178" s="59" t="s">
        <v>216</v>
      </c>
      <c r="C178" s="59" t="s">
        <v>217</v>
      </c>
      <c r="D178" s="61"/>
      <c r="E178" s="68"/>
    </row>
    <row r="179" spans="1:5" ht="14.25">
      <c r="A179" s="59"/>
      <c r="B179" s="59" t="s">
        <v>218</v>
      </c>
      <c r="C179" s="59" t="s">
        <v>219</v>
      </c>
      <c r="D179" s="61"/>
      <c r="E179" s="68"/>
    </row>
    <row r="180" spans="1:5" ht="14.25">
      <c r="A180" s="59"/>
      <c r="B180" s="59" t="s">
        <v>220</v>
      </c>
      <c r="C180" s="59" t="s">
        <v>221</v>
      </c>
      <c r="D180" s="61"/>
      <c r="E180" s="68"/>
    </row>
    <row r="181" spans="1:5" ht="14.25">
      <c r="A181" s="59"/>
      <c r="B181" s="59" t="s">
        <v>222</v>
      </c>
      <c r="C181" s="59" t="s">
        <v>223</v>
      </c>
      <c r="D181" s="61"/>
      <c r="E181" s="68"/>
    </row>
    <row r="182" spans="1:5" ht="14.25">
      <c r="A182" s="59"/>
      <c r="B182" s="59" t="s">
        <v>224</v>
      </c>
      <c r="C182" s="59" t="s">
        <v>225</v>
      </c>
      <c r="D182" s="61"/>
      <c r="E182" s="68"/>
    </row>
    <row r="183" spans="1:5" ht="14.25">
      <c r="A183" s="59"/>
      <c r="B183" s="59" t="s">
        <v>226</v>
      </c>
      <c r="C183" s="59" t="s">
        <v>227</v>
      </c>
      <c r="D183" s="61"/>
      <c r="E183" s="68"/>
    </row>
    <row r="184" spans="1:5" ht="14.25">
      <c r="A184" s="59"/>
      <c r="B184" s="59" t="s">
        <v>228</v>
      </c>
      <c r="C184" s="59" t="s">
        <v>229</v>
      </c>
      <c r="D184" s="61"/>
      <c r="E184" s="68"/>
    </row>
    <row r="185" spans="1:5" ht="14.25">
      <c r="A185" s="59"/>
      <c r="B185" s="59" t="s">
        <v>230</v>
      </c>
      <c r="C185" s="59" t="s">
        <v>231</v>
      </c>
      <c r="D185" s="61"/>
      <c r="E185" s="68"/>
    </row>
    <row r="186" spans="1:5" ht="14.25">
      <c r="A186" s="59"/>
      <c r="B186" s="59" t="s">
        <v>232</v>
      </c>
      <c r="C186" s="59" t="s">
        <v>233</v>
      </c>
      <c r="D186" s="58"/>
      <c r="E186" s="68"/>
    </row>
    <row r="187" spans="1:5" ht="14.25">
      <c r="A187" s="59"/>
      <c r="B187" s="59" t="s">
        <v>234</v>
      </c>
      <c r="C187" s="59" t="s">
        <v>235</v>
      </c>
      <c r="D187" s="61"/>
      <c r="E187" s="68"/>
    </row>
    <row r="188" spans="1:5" ht="14.25">
      <c r="A188" s="59"/>
      <c r="B188" s="59" t="s">
        <v>237</v>
      </c>
      <c r="C188" s="59" t="s">
        <v>238</v>
      </c>
      <c r="D188" s="61" t="s">
        <v>267</v>
      </c>
      <c r="E188" s="68"/>
    </row>
    <row r="189" spans="1:5" ht="14.25">
      <c r="A189" s="59"/>
      <c r="B189" s="59" t="s">
        <v>239</v>
      </c>
      <c r="C189" s="59" t="s">
        <v>240</v>
      </c>
      <c r="D189" s="61"/>
      <c r="E189" s="68"/>
    </row>
    <row r="190" spans="1:5" ht="14.25">
      <c r="A190" s="59"/>
      <c r="B190" s="59" t="s">
        <v>242</v>
      </c>
      <c r="C190" s="59" t="s">
        <v>243</v>
      </c>
      <c r="D190" s="61"/>
      <c r="E190" s="68"/>
    </row>
    <row r="191" spans="1:5" ht="14.25">
      <c r="A191" s="59">
        <v>303</v>
      </c>
      <c r="B191" s="67" t="s">
        <v>245</v>
      </c>
      <c r="C191" s="67"/>
      <c r="D191" s="61" t="s">
        <v>306</v>
      </c>
      <c r="E191" s="68"/>
    </row>
    <row r="192" spans="1:5" ht="14.25">
      <c r="A192" s="59"/>
      <c r="B192" s="59" t="s">
        <v>186</v>
      </c>
      <c r="C192" s="59" t="s">
        <v>247</v>
      </c>
      <c r="D192" s="61"/>
      <c r="E192" s="68"/>
    </row>
    <row r="193" spans="1:5" ht="14.25">
      <c r="A193" s="59"/>
      <c r="B193" s="59" t="s">
        <v>189</v>
      </c>
      <c r="C193" s="59" t="s">
        <v>248</v>
      </c>
      <c r="D193" s="61"/>
      <c r="E193" s="68"/>
    </row>
    <row r="194" spans="1:5" ht="14.25">
      <c r="A194" s="59"/>
      <c r="B194" s="59" t="s">
        <v>195</v>
      </c>
      <c r="C194" s="59" t="s">
        <v>249</v>
      </c>
      <c r="D194" s="61"/>
      <c r="E194" s="68"/>
    </row>
    <row r="195" spans="1:5" ht="14.25">
      <c r="A195" s="59"/>
      <c r="B195" s="59" t="s">
        <v>210</v>
      </c>
      <c r="C195" s="59" t="s">
        <v>250</v>
      </c>
      <c r="D195" s="61" t="s">
        <v>306</v>
      </c>
      <c r="E195" s="68"/>
    </row>
    <row r="196" spans="1:5" ht="14.25">
      <c r="A196" s="59"/>
      <c r="B196" s="59" t="s">
        <v>242</v>
      </c>
      <c r="C196" s="59" t="s">
        <v>251</v>
      </c>
      <c r="D196" s="61"/>
      <c r="E196" s="68"/>
    </row>
    <row r="197" spans="1:5" ht="14.25">
      <c r="A197" s="59">
        <v>310</v>
      </c>
      <c r="B197" s="71" t="s">
        <v>252</v>
      </c>
      <c r="C197" s="71"/>
      <c r="D197" s="72">
        <v>30000</v>
      </c>
      <c r="E197" s="68"/>
    </row>
    <row r="198" spans="1:5" ht="14.25">
      <c r="A198" s="59"/>
      <c r="B198" s="73" t="s">
        <v>186</v>
      </c>
      <c r="C198" s="73" t="s">
        <v>253</v>
      </c>
      <c r="D198" s="74"/>
      <c r="E198" s="68"/>
    </row>
    <row r="199" spans="1:5" ht="14.25">
      <c r="A199" s="59"/>
      <c r="B199" s="73" t="s">
        <v>189</v>
      </c>
      <c r="C199" s="73" t="s">
        <v>254</v>
      </c>
      <c r="D199" s="74" t="s">
        <v>297</v>
      </c>
      <c r="E199" s="68"/>
    </row>
    <row r="200" spans="1:5" ht="14.25">
      <c r="A200" s="59"/>
      <c r="B200" s="73" t="s">
        <v>210</v>
      </c>
      <c r="C200" s="73" t="s">
        <v>255</v>
      </c>
      <c r="D200" s="74"/>
      <c r="E200" s="68"/>
    </row>
    <row r="201" spans="1:5" ht="14.25">
      <c r="A201" s="59"/>
      <c r="B201" s="73" t="s">
        <v>212</v>
      </c>
      <c r="C201" s="73" t="s">
        <v>257</v>
      </c>
      <c r="D201" s="74"/>
      <c r="E201" s="68"/>
    </row>
    <row r="202" spans="1:5" ht="14.25">
      <c r="A202" s="59"/>
      <c r="B202" s="73" t="s">
        <v>197</v>
      </c>
      <c r="C202" s="73" t="s">
        <v>258</v>
      </c>
      <c r="D202" s="74"/>
      <c r="E202" s="68"/>
    </row>
    <row r="203" spans="1:5" ht="14.25">
      <c r="A203" s="59"/>
      <c r="B203" s="75">
        <v>99</v>
      </c>
      <c r="C203" s="73" t="s">
        <v>322</v>
      </c>
      <c r="D203" s="74"/>
      <c r="E203" s="68"/>
    </row>
    <row r="204" spans="1:5" ht="14.25">
      <c r="A204" s="59">
        <v>307</v>
      </c>
      <c r="B204" s="76" t="s">
        <v>259</v>
      </c>
      <c r="C204" s="77"/>
      <c r="D204" s="78">
        <f>D205</f>
        <v>0</v>
      </c>
      <c r="E204" s="79"/>
    </row>
    <row r="205" spans="1:5" ht="14.25">
      <c r="A205" s="80"/>
      <c r="B205" s="73" t="s">
        <v>186</v>
      </c>
      <c r="C205" s="73" t="s">
        <v>260</v>
      </c>
      <c r="D205" s="81"/>
      <c r="E205" s="82"/>
    </row>
    <row r="206" spans="1:5" ht="14.25">
      <c r="A206" s="56" t="s">
        <v>114</v>
      </c>
      <c r="B206" s="56"/>
      <c r="C206" s="83" t="s">
        <v>324</v>
      </c>
      <c r="D206" s="56"/>
      <c r="E206" s="57" t="s">
        <v>40</v>
      </c>
    </row>
    <row r="207" spans="1:5" ht="14.25">
      <c r="A207" s="58" t="s">
        <v>160</v>
      </c>
      <c r="B207" s="58"/>
      <c r="C207" s="59" t="s">
        <v>161</v>
      </c>
      <c r="D207" s="60" t="s">
        <v>163</v>
      </c>
      <c r="E207" s="61" t="s">
        <v>168</v>
      </c>
    </row>
    <row r="208" spans="1:5" ht="14.25">
      <c r="A208" s="58" t="s">
        <v>169</v>
      </c>
      <c r="B208" s="58" t="s">
        <v>170</v>
      </c>
      <c r="C208" s="59"/>
      <c r="D208" s="62"/>
      <c r="E208" s="61"/>
    </row>
    <row r="209" spans="1:5" ht="14.25">
      <c r="A209" s="63" t="s">
        <v>321</v>
      </c>
      <c r="B209" s="64"/>
      <c r="C209" s="65"/>
      <c r="D209" s="66">
        <v>783377</v>
      </c>
      <c r="E209" s="61"/>
    </row>
    <row r="210" spans="1:5" ht="14.25">
      <c r="A210" s="59">
        <v>301</v>
      </c>
      <c r="B210" s="67" t="s">
        <v>185</v>
      </c>
      <c r="C210" s="67"/>
      <c r="D210" s="66">
        <f>D211+D212+D213+D214+D215+D216+D217+D218+D219</f>
        <v>756377</v>
      </c>
      <c r="E210" s="68"/>
    </row>
    <row r="211" spans="1:5" ht="14.25">
      <c r="A211" s="59"/>
      <c r="B211" s="59" t="s">
        <v>186</v>
      </c>
      <c r="C211" s="59" t="s">
        <v>187</v>
      </c>
      <c r="D211" s="69" t="s">
        <v>279</v>
      </c>
      <c r="E211" s="68"/>
    </row>
    <row r="212" spans="1:5" ht="14.25">
      <c r="A212" s="59"/>
      <c r="B212" s="59" t="s">
        <v>189</v>
      </c>
      <c r="C212" s="59" t="s">
        <v>190</v>
      </c>
      <c r="D212" s="69" t="s">
        <v>280</v>
      </c>
      <c r="E212" s="68"/>
    </row>
    <row r="213" spans="1:5" ht="14.25">
      <c r="A213" s="59"/>
      <c r="B213" s="59" t="s">
        <v>192</v>
      </c>
      <c r="C213" s="59" t="s">
        <v>193</v>
      </c>
      <c r="D213" s="69" t="s">
        <v>194</v>
      </c>
      <c r="E213" s="68"/>
    </row>
    <row r="214" spans="1:5" ht="14.25">
      <c r="A214" s="59"/>
      <c r="B214" s="59" t="s">
        <v>195</v>
      </c>
      <c r="C214" s="59" t="s">
        <v>196</v>
      </c>
      <c r="D214" s="69"/>
      <c r="E214" s="68"/>
    </row>
    <row r="215" spans="1:5" ht="14.25">
      <c r="A215" s="59"/>
      <c r="B215" s="59" t="s">
        <v>197</v>
      </c>
      <c r="C215" s="59" t="s">
        <v>198</v>
      </c>
      <c r="D215" s="69"/>
      <c r="E215" s="68"/>
    </row>
    <row r="216" spans="1:5" ht="14.25">
      <c r="A216" s="59"/>
      <c r="B216" s="68" t="s">
        <v>199</v>
      </c>
      <c r="C216" s="59" t="s">
        <v>200</v>
      </c>
      <c r="D216" s="69"/>
      <c r="E216" s="68"/>
    </row>
    <row r="217" spans="1:5" ht="14.25">
      <c r="A217" s="59"/>
      <c r="B217" s="68" t="s">
        <v>201</v>
      </c>
      <c r="C217" s="59" t="s">
        <v>202</v>
      </c>
      <c r="D217" s="69"/>
      <c r="E217" s="68"/>
    </row>
    <row r="218" spans="1:5" ht="14.25">
      <c r="A218" s="59"/>
      <c r="B218" s="68">
        <v>13</v>
      </c>
      <c r="C218" s="59" t="s">
        <v>203</v>
      </c>
      <c r="D218" s="69"/>
      <c r="E218" s="68"/>
    </row>
    <row r="219" spans="1:5" ht="14.25">
      <c r="A219" s="59"/>
      <c r="B219" s="59" t="s">
        <v>242</v>
      </c>
      <c r="C219" s="59" t="s">
        <v>204</v>
      </c>
      <c r="D219" s="69"/>
      <c r="E219" s="68"/>
    </row>
    <row r="220" spans="1:5" ht="14.25">
      <c r="A220" s="59">
        <v>302</v>
      </c>
      <c r="B220" s="67" t="s">
        <v>205</v>
      </c>
      <c r="C220" s="67"/>
      <c r="D220" s="66">
        <v>27000</v>
      </c>
      <c r="E220" s="68"/>
    </row>
    <row r="221" spans="1:5" ht="14.25">
      <c r="A221" s="59"/>
      <c r="B221" s="59" t="s">
        <v>186</v>
      </c>
      <c r="C221" s="59" t="s">
        <v>206</v>
      </c>
      <c r="D221" s="61" t="s">
        <v>275</v>
      </c>
      <c r="E221" s="68"/>
    </row>
    <row r="222" spans="1:5" ht="14.25">
      <c r="A222" s="59"/>
      <c r="B222" s="59" t="s">
        <v>189</v>
      </c>
      <c r="C222" s="59" t="s">
        <v>207</v>
      </c>
      <c r="D222" s="61" t="s">
        <v>266</v>
      </c>
      <c r="E222" s="68"/>
    </row>
    <row r="223" spans="1:5" ht="14.25">
      <c r="A223" s="59"/>
      <c r="B223" s="59" t="s">
        <v>192</v>
      </c>
      <c r="C223" s="59" t="s">
        <v>208</v>
      </c>
      <c r="D223" s="61"/>
      <c r="E223" s="68"/>
    </row>
    <row r="224" spans="1:5" ht="14.25">
      <c r="A224" s="59"/>
      <c r="B224" s="59" t="s">
        <v>195</v>
      </c>
      <c r="C224" s="59" t="s">
        <v>209</v>
      </c>
      <c r="D224" s="61"/>
      <c r="E224" s="68"/>
    </row>
    <row r="225" spans="1:5" ht="14.25">
      <c r="A225" s="59"/>
      <c r="B225" s="59" t="s">
        <v>210</v>
      </c>
      <c r="C225" s="59" t="s">
        <v>211</v>
      </c>
      <c r="D225" s="61"/>
      <c r="E225" s="68"/>
    </row>
    <row r="226" spans="1:5" ht="14.25">
      <c r="A226" s="59"/>
      <c r="B226" s="59" t="s">
        <v>212</v>
      </c>
      <c r="C226" s="59" t="s">
        <v>213</v>
      </c>
      <c r="D226" s="61"/>
      <c r="E226" s="68"/>
    </row>
    <row r="227" spans="1:5" ht="14.25">
      <c r="A227" s="59"/>
      <c r="B227" s="59" t="s">
        <v>197</v>
      </c>
      <c r="C227" s="59" t="s">
        <v>214</v>
      </c>
      <c r="D227" s="61" t="s">
        <v>281</v>
      </c>
      <c r="E227" s="68"/>
    </row>
    <row r="228" spans="1:5" ht="14.25">
      <c r="A228" s="59"/>
      <c r="B228" s="59" t="s">
        <v>199</v>
      </c>
      <c r="C228" s="59" t="s">
        <v>215</v>
      </c>
      <c r="D228" s="61"/>
      <c r="E228" s="68"/>
    </row>
    <row r="229" spans="1:5" ht="14.25">
      <c r="A229" s="59"/>
      <c r="B229" s="59" t="s">
        <v>216</v>
      </c>
      <c r="C229" s="59" t="s">
        <v>217</v>
      </c>
      <c r="D229" s="61" t="s">
        <v>244</v>
      </c>
      <c r="E229" s="68"/>
    </row>
    <row r="230" spans="1:5" ht="14.25">
      <c r="A230" s="59"/>
      <c r="B230" s="59" t="s">
        <v>218</v>
      </c>
      <c r="C230" s="59" t="s">
        <v>219</v>
      </c>
      <c r="D230" s="61"/>
      <c r="E230" s="68"/>
    </row>
    <row r="231" spans="1:5" ht="14.25">
      <c r="A231" s="59"/>
      <c r="B231" s="59" t="s">
        <v>220</v>
      </c>
      <c r="C231" s="59" t="s">
        <v>221</v>
      </c>
      <c r="D231" s="61"/>
      <c r="E231" s="68"/>
    </row>
    <row r="232" spans="1:5" ht="14.25">
      <c r="A232" s="59"/>
      <c r="B232" s="59" t="s">
        <v>222</v>
      </c>
      <c r="C232" s="59" t="s">
        <v>223</v>
      </c>
      <c r="D232" s="61"/>
      <c r="E232" s="68"/>
    </row>
    <row r="233" spans="1:5" ht="14.25">
      <c r="A233" s="59"/>
      <c r="B233" s="59" t="s">
        <v>224</v>
      </c>
      <c r="C233" s="59" t="s">
        <v>225</v>
      </c>
      <c r="D233" s="61"/>
      <c r="E233" s="68"/>
    </row>
    <row r="234" spans="1:5" ht="14.25">
      <c r="A234" s="59"/>
      <c r="B234" s="59" t="s">
        <v>226</v>
      </c>
      <c r="C234" s="59" t="s">
        <v>227</v>
      </c>
      <c r="D234" s="61"/>
      <c r="E234" s="68"/>
    </row>
    <row r="235" spans="1:5" ht="14.25">
      <c r="A235" s="59"/>
      <c r="B235" s="59" t="s">
        <v>228</v>
      </c>
      <c r="C235" s="59" t="s">
        <v>229</v>
      </c>
      <c r="D235" s="61"/>
      <c r="E235" s="68"/>
    </row>
    <row r="236" spans="1:5" ht="14.25">
      <c r="A236" s="59"/>
      <c r="B236" s="59" t="s">
        <v>230</v>
      </c>
      <c r="C236" s="59" t="s">
        <v>231</v>
      </c>
      <c r="D236" s="61"/>
      <c r="E236" s="68"/>
    </row>
    <row r="237" spans="1:5" ht="14.25">
      <c r="A237" s="59"/>
      <c r="B237" s="59" t="s">
        <v>232</v>
      </c>
      <c r="C237" s="59" t="s">
        <v>233</v>
      </c>
      <c r="D237" s="58">
        <v>2000</v>
      </c>
      <c r="E237" s="68"/>
    </row>
    <row r="238" spans="1:5" ht="14.25">
      <c r="A238" s="59"/>
      <c r="B238" s="59" t="s">
        <v>234</v>
      </c>
      <c r="C238" s="59" t="s">
        <v>235</v>
      </c>
      <c r="D238" s="61"/>
      <c r="E238" s="68"/>
    </row>
    <row r="239" spans="1:5" ht="14.25">
      <c r="A239" s="59"/>
      <c r="B239" s="59" t="s">
        <v>237</v>
      </c>
      <c r="C239" s="59" t="s">
        <v>238</v>
      </c>
      <c r="D239" s="61"/>
      <c r="E239" s="68"/>
    </row>
    <row r="240" spans="1:5" ht="14.25">
      <c r="A240" s="59"/>
      <c r="B240" s="59" t="s">
        <v>239</v>
      </c>
      <c r="C240" s="59" t="s">
        <v>240</v>
      </c>
      <c r="D240" s="61"/>
      <c r="E240" s="68"/>
    </row>
    <row r="241" spans="1:5" ht="14.25">
      <c r="A241" s="59"/>
      <c r="B241" s="59" t="s">
        <v>242</v>
      </c>
      <c r="C241" s="59" t="s">
        <v>243</v>
      </c>
      <c r="D241" s="61" t="s">
        <v>266</v>
      </c>
      <c r="E241" s="68"/>
    </row>
    <row r="242" spans="1:5" ht="14.25">
      <c r="A242" s="59">
        <v>303</v>
      </c>
      <c r="B242" s="67" t="s">
        <v>245</v>
      </c>
      <c r="C242" s="67"/>
      <c r="D242" s="61"/>
      <c r="E242" s="68"/>
    </row>
    <row r="243" spans="1:5" ht="14.25">
      <c r="A243" s="59"/>
      <c r="B243" s="59" t="s">
        <v>186</v>
      </c>
      <c r="C243" s="59" t="s">
        <v>247</v>
      </c>
      <c r="D243" s="61"/>
      <c r="E243" s="68"/>
    </row>
    <row r="244" spans="1:5" ht="14.25">
      <c r="A244" s="59"/>
      <c r="B244" s="59" t="s">
        <v>189</v>
      </c>
      <c r="C244" s="59" t="s">
        <v>248</v>
      </c>
      <c r="D244" s="61"/>
      <c r="E244" s="68"/>
    </row>
    <row r="245" spans="1:5" ht="14.25">
      <c r="A245" s="59"/>
      <c r="B245" s="59" t="s">
        <v>195</v>
      </c>
      <c r="C245" s="59" t="s">
        <v>249</v>
      </c>
      <c r="D245" s="61"/>
      <c r="E245" s="68"/>
    </row>
    <row r="246" spans="1:5" ht="14.25">
      <c r="A246" s="59"/>
      <c r="B246" s="59" t="s">
        <v>210</v>
      </c>
      <c r="C246" s="59" t="s">
        <v>250</v>
      </c>
      <c r="D246" s="61"/>
      <c r="E246" s="68"/>
    </row>
    <row r="247" spans="1:5" ht="14.25">
      <c r="A247" s="59"/>
      <c r="B247" s="59" t="s">
        <v>242</v>
      </c>
      <c r="C247" s="59" t="s">
        <v>251</v>
      </c>
      <c r="D247" s="61"/>
      <c r="E247" s="68"/>
    </row>
    <row r="248" spans="1:5" ht="14.25">
      <c r="A248" s="59">
        <v>310</v>
      </c>
      <c r="B248" s="71" t="s">
        <v>252</v>
      </c>
      <c r="C248" s="71"/>
      <c r="D248" s="72">
        <f>SUM(D249:D254)</f>
        <v>0</v>
      </c>
      <c r="E248" s="68"/>
    </row>
    <row r="249" spans="1:5" ht="14.25">
      <c r="A249" s="59"/>
      <c r="B249" s="73" t="s">
        <v>186</v>
      </c>
      <c r="C249" s="73" t="s">
        <v>253</v>
      </c>
      <c r="D249" s="74"/>
      <c r="E249" s="68"/>
    </row>
    <row r="250" spans="1:5" ht="14.25">
      <c r="A250" s="59"/>
      <c r="B250" s="73" t="s">
        <v>189</v>
      </c>
      <c r="C250" s="73" t="s">
        <v>254</v>
      </c>
      <c r="D250" s="74"/>
      <c r="E250" s="68"/>
    </row>
    <row r="251" spans="1:5" ht="14.25">
      <c r="A251" s="59"/>
      <c r="B251" s="73" t="s">
        <v>210</v>
      </c>
      <c r="C251" s="73" t="s">
        <v>255</v>
      </c>
      <c r="D251" s="74"/>
      <c r="E251" s="68"/>
    </row>
    <row r="252" spans="1:5" ht="14.25">
      <c r="A252" s="59"/>
      <c r="B252" s="73" t="s">
        <v>212</v>
      </c>
      <c r="C252" s="73" t="s">
        <v>257</v>
      </c>
      <c r="D252" s="74"/>
      <c r="E252" s="68"/>
    </row>
    <row r="253" spans="1:5" ht="14.25">
      <c r="A253" s="59"/>
      <c r="B253" s="73" t="s">
        <v>197</v>
      </c>
      <c r="C253" s="73" t="s">
        <v>258</v>
      </c>
      <c r="D253" s="74"/>
      <c r="E253" s="68"/>
    </row>
    <row r="254" spans="1:5" ht="14.25">
      <c r="A254" s="59"/>
      <c r="B254" s="75">
        <v>99</v>
      </c>
      <c r="C254" s="73" t="s">
        <v>322</v>
      </c>
      <c r="D254" s="74"/>
      <c r="E254" s="68"/>
    </row>
    <row r="255" spans="1:5" ht="14.25">
      <c r="A255" s="59">
        <v>307</v>
      </c>
      <c r="B255" s="76" t="s">
        <v>259</v>
      </c>
      <c r="C255" s="77"/>
      <c r="D255" s="78">
        <f>D256</f>
        <v>0</v>
      </c>
      <c r="E255" s="79"/>
    </row>
    <row r="256" spans="1:5" ht="14.25">
      <c r="A256" s="80"/>
      <c r="B256" s="73" t="s">
        <v>186</v>
      </c>
      <c r="C256" s="73" t="s">
        <v>260</v>
      </c>
      <c r="D256" s="81"/>
      <c r="E256" s="82"/>
    </row>
    <row r="257" spans="1:5" ht="14.25">
      <c r="A257" s="56" t="s">
        <v>114</v>
      </c>
      <c r="B257" s="56"/>
      <c r="C257" s="83" t="s">
        <v>144</v>
      </c>
      <c r="D257" s="56"/>
      <c r="E257" s="57" t="s">
        <v>40</v>
      </c>
    </row>
    <row r="258" spans="1:5" ht="14.25">
      <c r="A258" s="58" t="s">
        <v>160</v>
      </c>
      <c r="B258" s="58"/>
      <c r="C258" s="59" t="s">
        <v>161</v>
      </c>
      <c r="D258" s="60" t="s">
        <v>163</v>
      </c>
      <c r="E258" s="61" t="s">
        <v>168</v>
      </c>
    </row>
    <row r="259" spans="1:5" ht="14.25">
      <c r="A259" s="58" t="s">
        <v>169</v>
      </c>
      <c r="B259" s="58" t="s">
        <v>170</v>
      </c>
      <c r="C259" s="59"/>
      <c r="D259" s="62"/>
      <c r="E259" s="61"/>
    </row>
    <row r="260" spans="1:5" ht="14.25">
      <c r="A260" s="63" t="s">
        <v>321</v>
      </c>
      <c r="B260" s="64"/>
      <c r="C260" s="65"/>
      <c r="D260" s="66">
        <v>926865</v>
      </c>
      <c r="E260" s="61"/>
    </row>
    <row r="261" spans="1:5" ht="14.25">
      <c r="A261" s="59">
        <v>301</v>
      </c>
      <c r="B261" s="67" t="s">
        <v>185</v>
      </c>
      <c r="C261" s="67"/>
      <c r="D261" s="66">
        <f>D262+D263+D264+D265+D266+D267+D268+D269+D270</f>
        <v>896365</v>
      </c>
      <c r="E261" s="68"/>
    </row>
    <row r="262" spans="1:5" ht="14.25">
      <c r="A262" s="59"/>
      <c r="B262" s="59" t="s">
        <v>186</v>
      </c>
      <c r="C262" s="59" t="s">
        <v>187</v>
      </c>
      <c r="D262" s="69" t="s">
        <v>283</v>
      </c>
      <c r="E262" s="68"/>
    </row>
    <row r="263" spans="1:5" ht="14.25">
      <c r="A263" s="59"/>
      <c r="B263" s="59" t="s">
        <v>189</v>
      </c>
      <c r="C263" s="59" t="s">
        <v>190</v>
      </c>
      <c r="D263" s="69" t="s">
        <v>284</v>
      </c>
      <c r="E263" s="68"/>
    </row>
    <row r="264" spans="1:5" ht="14.25">
      <c r="A264" s="59"/>
      <c r="B264" s="59" t="s">
        <v>192</v>
      </c>
      <c r="C264" s="59" t="s">
        <v>193</v>
      </c>
      <c r="D264" s="69" t="s">
        <v>285</v>
      </c>
      <c r="E264" s="68"/>
    </row>
    <row r="265" spans="1:5" ht="14.25">
      <c r="A265" s="59"/>
      <c r="B265" s="59" t="s">
        <v>195</v>
      </c>
      <c r="C265" s="59" t="s">
        <v>196</v>
      </c>
      <c r="D265" s="69"/>
      <c r="E265" s="68"/>
    </row>
    <row r="266" spans="1:5" ht="14.25">
      <c r="A266" s="59"/>
      <c r="B266" s="59" t="s">
        <v>197</v>
      </c>
      <c r="C266" s="59" t="s">
        <v>198</v>
      </c>
      <c r="D266" s="69"/>
      <c r="E266" s="68"/>
    </row>
    <row r="267" spans="1:5" ht="14.25">
      <c r="A267" s="59"/>
      <c r="B267" s="68" t="s">
        <v>199</v>
      </c>
      <c r="C267" s="59" t="s">
        <v>200</v>
      </c>
      <c r="D267" s="69"/>
      <c r="E267" s="68"/>
    </row>
    <row r="268" spans="1:5" ht="14.25">
      <c r="A268" s="59"/>
      <c r="B268" s="68" t="s">
        <v>201</v>
      </c>
      <c r="C268" s="59" t="s">
        <v>202</v>
      </c>
      <c r="D268" s="69"/>
      <c r="E268" s="68"/>
    </row>
    <row r="269" spans="1:5" ht="14.25">
      <c r="A269" s="59"/>
      <c r="B269" s="68">
        <v>13</v>
      </c>
      <c r="C269" s="59" t="s">
        <v>203</v>
      </c>
      <c r="D269" s="69"/>
      <c r="E269" s="68"/>
    </row>
    <row r="270" spans="1:5" ht="14.25">
      <c r="A270" s="59"/>
      <c r="B270" s="59" t="s">
        <v>242</v>
      </c>
      <c r="C270" s="59" t="s">
        <v>204</v>
      </c>
      <c r="D270" s="69"/>
      <c r="E270" s="68"/>
    </row>
    <row r="271" spans="1:5" ht="14.25">
      <c r="A271" s="59">
        <v>302</v>
      </c>
      <c r="B271" s="67" t="s">
        <v>205</v>
      </c>
      <c r="C271" s="67"/>
      <c r="D271" s="66">
        <v>30500</v>
      </c>
      <c r="E271" s="68"/>
    </row>
    <row r="272" spans="1:5" ht="14.25">
      <c r="A272" s="59"/>
      <c r="B272" s="59" t="s">
        <v>186</v>
      </c>
      <c r="C272" s="59" t="s">
        <v>206</v>
      </c>
      <c r="D272" s="61" t="s">
        <v>286</v>
      </c>
      <c r="E272" s="68"/>
    </row>
    <row r="273" spans="1:5" ht="14.25">
      <c r="A273" s="59"/>
      <c r="B273" s="59" t="s">
        <v>189</v>
      </c>
      <c r="C273" s="59" t="s">
        <v>207</v>
      </c>
      <c r="D273" s="61" t="s">
        <v>276</v>
      </c>
      <c r="E273" s="68"/>
    </row>
    <row r="274" spans="1:5" ht="14.25">
      <c r="A274" s="59"/>
      <c r="B274" s="59" t="s">
        <v>192</v>
      </c>
      <c r="C274" s="59" t="s">
        <v>208</v>
      </c>
      <c r="D274" s="61"/>
      <c r="E274" s="68"/>
    </row>
    <row r="275" spans="1:5" ht="14.25">
      <c r="A275" s="59"/>
      <c r="B275" s="59" t="s">
        <v>195</v>
      </c>
      <c r="C275" s="59" t="s">
        <v>209</v>
      </c>
      <c r="D275" s="61"/>
      <c r="E275" s="68"/>
    </row>
    <row r="276" spans="1:5" ht="14.25">
      <c r="A276" s="59"/>
      <c r="B276" s="59" t="s">
        <v>210</v>
      </c>
      <c r="C276" s="59" t="s">
        <v>211</v>
      </c>
      <c r="D276" s="61" t="s">
        <v>287</v>
      </c>
      <c r="E276" s="68"/>
    </row>
    <row r="277" spans="1:5" ht="14.25">
      <c r="A277" s="59"/>
      <c r="B277" s="59" t="s">
        <v>212</v>
      </c>
      <c r="C277" s="59" t="s">
        <v>213</v>
      </c>
      <c r="D277" s="61"/>
      <c r="E277" s="68"/>
    </row>
    <row r="278" spans="1:5" ht="14.25">
      <c r="A278" s="59"/>
      <c r="B278" s="59" t="s">
        <v>197</v>
      </c>
      <c r="C278" s="59" t="s">
        <v>214</v>
      </c>
      <c r="D278" s="61"/>
      <c r="E278" s="68"/>
    </row>
    <row r="279" spans="1:5" ht="14.25">
      <c r="A279" s="59"/>
      <c r="B279" s="59" t="s">
        <v>199</v>
      </c>
      <c r="C279" s="59" t="s">
        <v>215</v>
      </c>
      <c r="D279" s="61"/>
      <c r="E279" s="68"/>
    </row>
    <row r="280" spans="1:5" ht="14.25">
      <c r="A280" s="59"/>
      <c r="B280" s="59" t="s">
        <v>216</v>
      </c>
      <c r="C280" s="59" t="s">
        <v>217</v>
      </c>
      <c r="D280" s="61" t="s">
        <v>275</v>
      </c>
      <c r="E280" s="68"/>
    </row>
    <row r="281" spans="1:5" ht="14.25">
      <c r="A281" s="59"/>
      <c r="B281" s="59" t="s">
        <v>218</v>
      </c>
      <c r="C281" s="59" t="s">
        <v>219</v>
      </c>
      <c r="D281" s="61"/>
      <c r="E281" s="68"/>
    </row>
    <row r="282" spans="1:5" ht="14.25">
      <c r="A282" s="59"/>
      <c r="B282" s="59" t="s">
        <v>220</v>
      </c>
      <c r="C282" s="59" t="s">
        <v>221</v>
      </c>
      <c r="D282" s="61"/>
      <c r="E282" s="68"/>
    </row>
    <row r="283" spans="1:5" ht="14.25">
      <c r="A283" s="59"/>
      <c r="B283" s="59" t="s">
        <v>222</v>
      </c>
      <c r="C283" s="59" t="s">
        <v>223</v>
      </c>
      <c r="D283" s="61"/>
      <c r="E283" s="68"/>
    </row>
    <row r="284" spans="1:5" ht="14.25">
      <c r="A284" s="59"/>
      <c r="B284" s="59" t="s">
        <v>224</v>
      </c>
      <c r="C284" s="59" t="s">
        <v>225</v>
      </c>
      <c r="D284" s="61"/>
      <c r="E284" s="68"/>
    </row>
    <row r="285" spans="1:5" ht="14.25">
      <c r="A285" s="59"/>
      <c r="B285" s="59" t="s">
        <v>226</v>
      </c>
      <c r="C285" s="59" t="s">
        <v>227</v>
      </c>
      <c r="D285" s="61"/>
      <c r="E285" s="68"/>
    </row>
    <row r="286" spans="1:5" ht="14.25">
      <c r="A286" s="59"/>
      <c r="B286" s="59" t="s">
        <v>228</v>
      </c>
      <c r="C286" s="59" t="s">
        <v>229</v>
      </c>
      <c r="D286" s="61"/>
      <c r="E286" s="68"/>
    </row>
    <row r="287" spans="1:5" ht="14.25">
      <c r="A287" s="59"/>
      <c r="B287" s="59" t="s">
        <v>230</v>
      </c>
      <c r="C287" s="59" t="s">
        <v>231</v>
      </c>
      <c r="D287" s="61"/>
      <c r="E287" s="68"/>
    </row>
    <row r="288" spans="1:5" ht="14.25">
      <c r="A288" s="59"/>
      <c r="B288" s="59" t="s">
        <v>232</v>
      </c>
      <c r="C288" s="59" t="s">
        <v>233</v>
      </c>
      <c r="D288" s="58"/>
      <c r="E288" s="68"/>
    </row>
    <row r="289" spans="1:5" ht="14.25">
      <c r="A289" s="59"/>
      <c r="B289" s="59" t="s">
        <v>234</v>
      </c>
      <c r="C289" s="59" t="s">
        <v>235</v>
      </c>
      <c r="D289" s="61"/>
      <c r="E289" s="68"/>
    </row>
    <row r="290" spans="1:5" ht="14.25">
      <c r="A290" s="59"/>
      <c r="B290" s="59" t="s">
        <v>237</v>
      </c>
      <c r="C290" s="59" t="s">
        <v>238</v>
      </c>
      <c r="D290" s="61"/>
      <c r="E290" s="68"/>
    </row>
    <row r="291" spans="1:5" ht="14.25">
      <c r="A291" s="59"/>
      <c r="B291" s="59" t="s">
        <v>239</v>
      </c>
      <c r="C291" s="59" t="s">
        <v>240</v>
      </c>
      <c r="D291" s="61"/>
      <c r="E291" s="68"/>
    </row>
    <row r="292" spans="1:5" ht="14.25">
      <c r="A292" s="59"/>
      <c r="B292" s="59" t="s">
        <v>242</v>
      </c>
      <c r="C292" s="59" t="s">
        <v>243</v>
      </c>
      <c r="D292" s="61"/>
      <c r="E292" s="68"/>
    </row>
    <row r="293" spans="1:5" ht="14.25">
      <c r="A293" s="59">
        <v>303</v>
      </c>
      <c r="B293" s="67" t="s">
        <v>245</v>
      </c>
      <c r="C293" s="67"/>
      <c r="D293" s="61"/>
      <c r="E293" s="68"/>
    </row>
    <row r="294" spans="1:5" ht="14.25">
      <c r="A294" s="59"/>
      <c r="B294" s="59" t="s">
        <v>186</v>
      </c>
      <c r="C294" s="59" t="s">
        <v>247</v>
      </c>
      <c r="D294" s="61"/>
      <c r="E294" s="68"/>
    </row>
    <row r="295" spans="1:5" ht="14.25">
      <c r="A295" s="59"/>
      <c r="B295" s="59" t="s">
        <v>189</v>
      </c>
      <c r="C295" s="59" t="s">
        <v>248</v>
      </c>
      <c r="D295" s="61"/>
      <c r="E295" s="68"/>
    </row>
    <row r="296" spans="1:5" ht="14.25">
      <c r="A296" s="59"/>
      <c r="B296" s="59" t="s">
        <v>195</v>
      </c>
      <c r="C296" s="59" t="s">
        <v>249</v>
      </c>
      <c r="D296" s="61"/>
      <c r="E296" s="68"/>
    </row>
    <row r="297" spans="1:5" ht="14.25">
      <c r="A297" s="59"/>
      <c r="B297" s="59" t="s">
        <v>210</v>
      </c>
      <c r="C297" s="59" t="s">
        <v>250</v>
      </c>
      <c r="D297" s="61"/>
      <c r="E297" s="68"/>
    </row>
    <row r="298" spans="1:5" ht="14.25">
      <c r="A298" s="59"/>
      <c r="B298" s="59" t="s">
        <v>242</v>
      </c>
      <c r="C298" s="59" t="s">
        <v>251</v>
      </c>
      <c r="D298" s="61"/>
      <c r="E298" s="68"/>
    </row>
    <row r="299" spans="1:5" ht="14.25">
      <c r="A299" s="59">
        <v>310</v>
      </c>
      <c r="B299" s="71" t="s">
        <v>252</v>
      </c>
      <c r="C299" s="71"/>
      <c r="D299" s="72">
        <f>SUM(D300:D305)</f>
        <v>0</v>
      </c>
      <c r="E299" s="68"/>
    </row>
    <row r="300" spans="1:5" ht="14.25">
      <c r="A300" s="59"/>
      <c r="B300" s="73" t="s">
        <v>186</v>
      </c>
      <c r="C300" s="73" t="s">
        <v>253</v>
      </c>
      <c r="D300" s="74"/>
      <c r="E300" s="68"/>
    </row>
    <row r="301" spans="1:5" ht="14.25">
      <c r="A301" s="59"/>
      <c r="B301" s="73" t="s">
        <v>189</v>
      </c>
      <c r="C301" s="73" t="s">
        <v>254</v>
      </c>
      <c r="D301" s="74"/>
      <c r="E301" s="68"/>
    </row>
    <row r="302" spans="1:5" ht="14.25">
      <c r="A302" s="59"/>
      <c r="B302" s="73" t="s">
        <v>210</v>
      </c>
      <c r="C302" s="73" t="s">
        <v>255</v>
      </c>
      <c r="D302" s="74"/>
      <c r="E302" s="68"/>
    </row>
    <row r="303" spans="1:5" ht="14.25">
      <c r="A303" s="59"/>
      <c r="B303" s="73" t="s">
        <v>212</v>
      </c>
      <c r="C303" s="73" t="s">
        <v>257</v>
      </c>
      <c r="D303" s="74"/>
      <c r="E303" s="68"/>
    </row>
    <row r="304" spans="1:5" ht="14.25">
      <c r="A304" s="59"/>
      <c r="B304" s="73" t="s">
        <v>197</v>
      </c>
      <c r="C304" s="73" t="s">
        <v>258</v>
      </c>
      <c r="D304" s="74"/>
      <c r="E304" s="68"/>
    </row>
    <row r="305" spans="1:5" ht="14.25">
      <c r="A305" s="59"/>
      <c r="B305" s="75">
        <v>99</v>
      </c>
      <c r="C305" s="73" t="s">
        <v>322</v>
      </c>
      <c r="D305" s="74"/>
      <c r="E305" s="68"/>
    </row>
    <row r="306" spans="1:5" ht="14.25">
      <c r="A306" s="59">
        <v>307</v>
      </c>
      <c r="B306" s="76" t="s">
        <v>259</v>
      </c>
      <c r="C306" s="77"/>
      <c r="D306" s="78">
        <f>D307</f>
        <v>0</v>
      </c>
      <c r="E306" s="79"/>
    </row>
    <row r="307" spans="1:5" ht="14.25">
      <c r="A307" s="80"/>
      <c r="B307" s="73" t="s">
        <v>186</v>
      </c>
      <c r="C307" s="73" t="s">
        <v>260</v>
      </c>
      <c r="D307" s="81"/>
      <c r="E307" s="82"/>
    </row>
    <row r="308" spans="1:5" ht="14.25">
      <c r="A308" s="56" t="s">
        <v>114</v>
      </c>
      <c r="B308" s="56"/>
      <c r="C308" s="83" t="s">
        <v>288</v>
      </c>
      <c r="D308" s="56"/>
      <c r="E308" s="57" t="s">
        <v>40</v>
      </c>
    </row>
    <row r="309" spans="1:5" ht="14.25">
      <c r="A309" s="58" t="s">
        <v>160</v>
      </c>
      <c r="B309" s="58"/>
      <c r="C309" s="59" t="s">
        <v>161</v>
      </c>
      <c r="D309" s="60" t="s">
        <v>163</v>
      </c>
      <c r="E309" s="61" t="s">
        <v>168</v>
      </c>
    </row>
    <row r="310" spans="1:5" ht="14.25">
      <c r="A310" s="58" t="s">
        <v>169</v>
      </c>
      <c r="B310" s="58" t="s">
        <v>170</v>
      </c>
      <c r="C310" s="59"/>
      <c r="D310" s="62"/>
      <c r="E310" s="61"/>
    </row>
    <row r="311" spans="1:5" ht="14.25">
      <c r="A311" s="63" t="s">
        <v>321</v>
      </c>
      <c r="B311" s="64"/>
      <c r="C311" s="65"/>
      <c r="D311" s="66">
        <v>826045</v>
      </c>
      <c r="E311" s="61"/>
    </row>
    <row r="312" spans="1:5" ht="14.25">
      <c r="A312" s="59">
        <v>301</v>
      </c>
      <c r="B312" s="67" t="s">
        <v>185</v>
      </c>
      <c r="C312" s="67"/>
      <c r="D312" s="66">
        <f>D313+D314+D315+D316+D317+D318+D319+D320+D321</f>
        <v>779045</v>
      </c>
      <c r="E312" s="68"/>
    </row>
    <row r="313" spans="1:5" ht="14.25">
      <c r="A313" s="59"/>
      <c r="B313" s="59" t="s">
        <v>186</v>
      </c>
      <c r="C313" s="59" t="s">
        <v>187</v>
      </c>
      <c r="D313" s="69" t="s">
        <v>289</v>
      </c>
      <c r="E313" s="68"/>
    </row>
    <row r="314" spans="1:5" ht="14.25">
      <c r="A314" s="59"/>
      <c r="B314" s="59" t="s">
        <v>189</v>
      </c>
      <c r="C314" s="59" t="s">
        <v>190</v>
      </c>
      <c r="D314" s="69" t="s">
        <v>290</v>
      </c>
      <c r="E314" s="68"/>
    </row>
    <row r="315" spans="1:5" ht="14.25">
      <c r="A315" s="59"/>
      <c r="B315" s="59" t="s">
        <v>192</v>
      </c>
      <c r="C315" s="59" t="s">
        <v>193</v>
      </c>
      <c r="D315" s="69" t="s">
        <v>194</v>
      </c>
      <c r="E315" s="68"/>
    </row>
    <row r="316" spans="1:5" ht="14.25">
      <c r="A316" s="59"/>
      <c r="B316" s="59" t="s">
        <v>195</v>
      </c>
      <c r="C316" s="59" t="s">
        <v>196</v>
      </c>
      <c r="D316" s="69"/>
      <c r="E316" s="68"/>
    </row>
    <row r="317" spans="1:5" ht="14.25">
      <c r="A317" s="59"/>
      <c r="B317" s="59" t="s">
        <v>197</v>
      </c>
      <c r="C317" s="59" t="s">
        <v>198</v>
      </c>
      <c r="D317" s="69"/>
      <c r="E317" s="68"/>
    </row>
    <row r="318" spans="1:5" ht="14.25">
      <c r="A318" s="59"/>
      <c r="B318" s="68" t="s">
        <v>199</v>
      </c>
      <c r="C318" s="59" t="s">
        <v>200</v>
      </c>
      <c r="D318" s="69"/>
      <c r="E318" s="68"/>
    </row>
    <row r="319" spans="1:5" ht="14.25">
      <c r="A319" s="59"/>
      <c r="B319" s="68" t="s">
        <v>201</v>
      </c>
      <c r="C319" s="59" t="s">
        <v>202</v>
      </c>
      <c r="D319" s="69"/>
      <c r="E319" s="68"/>
    </row>
    <row r="320" spans="1:5" ht="14.25">
      <c r="A320" s="59"/>
      <c r="B320" s="68">
        <v>13</v>
      </c>
      <c r="C320" s="59" t="s">
        <v>203</v>
      </c>
      <c r="D320" s="69"/>
      <c r="E320" s="68"/>
    </row>
    <row r="321" spans="1:5" ht="14.25">
      <c r="A321" s="59"/>
      <c r="B321" s="59" t="s">
        <v>242</v>
      </c>
      <c r="C321" s="59" t="s">
        <v>204</v>
      </c>
      <c r="D321" s="69"/>
      <c r="E321" s="68"/>
    </row>
    <row r="322" spans="1:5" ht="14.25">
      <c r="A322" s="59">
        <v>302</v>
      </c>
      <c r="B322" s="67" t="s">
        <v>205</v>
      </c>
      <c r="C322" s="67"/>
      <c r="D322" s="66">
        <v>27000</v>
      </c>
      <c r="E322" s="68"/>
    </row>
    <row r="323" spans="1:5" ht="14.25">
      <c r="A323" s="59"/>
      <c r="B323" s="59" t="s">
        <v>186</v>
      </c>
      <c r="C323" s="59" t="s">
        <v>206</v>
      </c>
      <c r="D323" s="61" t="s">
        <v>275</v>
      </c>
      <c r="E323" s="68"/>
    </row>
    <row r="324" spans="1:5" ht="14.25">
      <c r="A324" s="59"/>
      <c r="B324" s="59" t="s">
        <v>189</v>
      </c>
      <c r="C324" s="59" t="s">
        <v>207</v>
      </c>
      <c r="D324" s="61" t="s">
        <v>266</v>
      </c>
      <c r="E324" s="68"/>
    </row>
    <row r="325" spans="1:5" ht="14.25">
      <c r="A325" s="59"/>
      <c r="B325" s="59" t="s">
        <v>192</v>
      </c>
      <c r="C325" s="59" t="s">
        <v>208</v>
      </c>
      <c r="D325" s="61"/>
      <c r="E325" s="68"/>
    </row>
    <row r="326" spans="1:5" ht="14.25">
      <c r="A326" s="59"/>
      <c r="B326" s="59" t="s">
        <v>195</v>
      </c>
      <c r="C326" s="59" t="s">
        <v>209</v>
      </c>
      <c r="D326" s="61"/>
      <c r="E326" s="68"/>
    </row>
    <row r="327" spans="1:5" ht="14.25">
      <c r="A327" s="59"/>
      <c r="B327" s="59" t="s">
        <v>210</v>
      </c>
      <c r="C327" s="59" t="s">
        <v>211</v>
      </c>
      <c r="D327" s="61"/>
      <c r="E327" s="68"/>
    </row>
    <row r="328" spans="1:5" ht="14.25">
      <c r="A328" s="59"/>
      <c r="B328" s="59" t="s">
        <v>212</v>
      </c>
      <c r="C328" s="59" t="s">
        <v>213</v>
      </c>
      <c r="D328" s="61"/>
      <c r="E328" s="68"/>
    </row>
    <row r="329" spans="1:5" ht="14.25">
      <c r="A329" s="59"/>
      <c r="B329" s="59" t="s">
        <v>197</v>
      </c>
      <c r="C329" s="59" t="s">
        <v>214</v>
      </c>
      <c r="D329" s="61"/>
      <c r="E329" s="68"/>
    </row>
    <row r="330" spans="1:5" ht="14.25">
      <c r="A330" s="59"/>
      <c r="B330" s="59" t="s">
        <v>199</v>
      </c>
      <c r="C330" s="59" t="s">
        <v>215</v>
      </c>
      <c r="D330" s="61"/>
      <c r="E330" s="68"/>
    </row>
    <row r="331" spans="1:5" ht="14.25">
      <c r="A331" s="59"/>
      <c r="B331" s="59" t="s">
        <v>216</v>
      </c>
      <c r="C331" s="59" t="s">
        <v>217</v>
      </c>
      <c r="D331" s="61" t="s">
        <v>244</v>
      </c>
      <c r="E331" s="68"/>
    </row>
    <row r="332" spans="1:5" ht="14.25">
      <c r="A332" s="59"/>
      <c r="B332" s="59" t="s">
        <v>218</v>
      </c>
      <c r="C332" s="59" t="s">
        <v>219</v>
      </c>
      <c r="D332" s="61"/>
      <c r="E332" s="68"/>
    </row>
    <row r="333" spans="1:5" ht="14.25">
      <c r="A333" s="59"/>
      <c r="B333" s="59" t="s">
        <v>220</v>
      </c>
      <c r="C333" s="59" t="s">
        <v>221</v>
      </c>
      <c r="D333" s="61"/>
      <c r="E333" s="68"/>
    </row>
    <row r="334" spans="1:5" ht="14.25">
      <c r="A334" s="59"/>
      <c r="B334" s="59" t="s">
        <v>222</v>
      </c>
      <c r="C334" s="59" t="s">
        <v>223</v>
      </c>
      <c r="D334" s="61" t="s">
        <v>244</v>
      </c>
      <c r="E334" s="68"/>
    </row>
    <row r="335" spans="1:5" ht="14.25">
      <c r="A335" s="59"/>
      <c r="B335" s="59" t="s">
        <v>224</v>
      </c>
      <c r="C335" s="59" t="s">
        <v>225</v>
      </c>
      <c r="D335" s="61"/>
      <c r="E335" s="68"/>
    </row>
    <row r="336" spans="1:5" ht="14.25">
      <c r="A336" s="59"/>
      <c r="B336" s="59" t="s">
        <v>226</v>
      </c>
      <c r="C336" s="59" t="s">
        <v>227</v>
      </c>
      <c r="D336" s="61"/>
      <c r="E336" s="68"/>
    </row>
    <row r="337" spans="1:5" ht="14.25">
      <c r="A337" s="59"/>
      <c r="B337" s="59" t="s">
        <v>228</v>
      </c>
      <c r="C337" s="59" t="s">
        <v>229</v>
      </c>
      <c r="D337" s="61"/>
      <c r="E337" s="68"/>
    </row>
    <row r="338" spans="1:5" ht="14.25">
      <c r="A338" s="59"/>
      <c r="B338" s="59" t="s">
        <v>230</v>
      </c>
      <c r="C338" s="59" t="s">
        <v>231</v>
      </c>
      <c r="D338" s="61"/>
      <c r="E338" s="68"/>
    </row>
    <row r="339" spans="1:5" ht="14.25">
      <c r="A339" s="59"/>
      <c r="B339" s="59" t="s">
        <v>232</v>
      </c>
      <c r="C339" s="59" t="s">
        <v>233</v>
      </c>
      <c r="D339" s="58"/>
      <c r="E339" s="68"/>
    </row>
    <row r="340" spans="1:5" ht="14.25">
      <c r="A340" s="59"/>
      <c r="B340" s="59" t="s">
        <v>234</v>
      </c>
      <c r="C340" s="59" t="s">
        <v>235</v>
      </c>
      <c r="D340" s="61"/>
      <c r="E340" s="68"/>
    </row>
    <row r="341" spans="1:5" ht="14.25">
      <c r="A341" s="59"/>
      <c r="B341" s="59" t="s">
        <v>237</v>
      </c>
      <c r="C341" s="59" t="s">
        <v>238</v>
      </c>
      <c r="D341" s="61"/>
      <c r="E341" s="68"/>
    </row>
    <row r="342" spans="1:5" ht="14.25">
      <c r="A342" s="59"/>
      <c r="B342" s="59" t="s">
        <v>239</v>
      </c>
      <c r="C342" s="59" t="s">
        <v>240</v>
      </c>
      <c r="D342" s="61"/>
      <c r="E342" s="68"/>
    </row>
    <row r="343" spans="1:5" ht="14.25">
      <c r="A343" s="59"/>
      <c r="B343" s="59" t="s">
        <v>242</v>
      </c>
      <c r="C343" s="59" t="s">
        <v>243</v>
      </c>
      <c r="D343" s="61"/>
      <c r="E343" s="68"/>
    </row>
    <row r="344" spans="1:5" ht="14.25">
      <c r="A344" s="59">
        <v>303</v>
      </c>
      <c r="B344" s="67" t="s">
        <v>245</v>
      </c>
      <c r="C344" s="67"/>
      <c r="D344" s="61"/>
      <c r="E344" s="68"/>
    </row>
    <row r="345" spans="1:5" ht="14.25">
      <c r="A345" s="59"/>
      <c r="B345" s="59" t="s">
        <v>186</v>
      </c>
      <c r="C345" s="59" t="s">
        <v>247</v>
      </c>
      <c r="D345" s="61"/>
      <c r="E345" s="68"/>
    </row>
    <row r="346" spans="1:5" ht="14.25">
      <c r="A346" s="59"/>
      <c r="B346" s="59" t="s">
        <v>189</v>
      </c>
      <c r="C346" s="59" t="s">
        <v>248</v>
      </c>
      <c r="D346" s="61"/>
      <c r="E346" s="68"/>
    </row>
    <row r="347" spans="1:5" ht="14.25">
      <c r="A347" s="59"/>
      <c r="B347" s="59" t="s">
        <v>195</v>
      </c>
      <c r="C347" s="59" t="s">
        <v>249</v>
      </c>
      <c r="D347" s="61"/>
      <c r="E347" s="68"/>
    </row>
    <row r="348" spans="1:5" ht="14.25">
      <c r="A348" s="59"/>
      <c r="B348" s="59" t="s">
        <v>210</v>
      </c>
      <c r="C348" s="59" t="s">
        <v>250</v>
      </c>
      <c r="D348" s="61"/>
      <c r="E348" s="68"/>
    </row>
    <row r="349" spans="1:5" ht="14.25">
      <c r="A349" s="59"/>
      <c r="B349" s="59" t="s">
        <v>242</v>
      </c>
      <c r="C349" s="59" t="s">
        <v>251</v>
      </c>
      <c r="D349" s="61"/>
      <c r="E349" s="68"/>
    </row>
    <row r="350" spans="1:5" ht="14.25">
      <c r="A350" s="59">
        <v>310</v>
      </c>
      <c r="B350" s="71" t="s">
        <v>252</v>
      </c>
      <c r="C350" s="71"/>
      <c r="D350" s="72">
        <v>20000</v>
      </c>
      <c r="E350" s="68"/>
    </row>
    <row r="351" spans="1:5" ht="14.25">
      <c r="A351" s="59"/>
      <c r="B351" s="73" t="s">
        <v>186</v>
      </c>
      <c r="C351" s="73" t="s">
        <v>253</v>
      </c>
      <c r="D351" s="74"/>
      <c r="E351" s="68"/>
    </row>
    <row r="352" spans="1:5" ht="14.25">
      <c r="A352" s="59"/>
      <c r="B352" s="73" t="s">
        <v>189</v>
      </c>
      <c r="C352" s="73" t="s">
        <v>254</v>
      </c>
      <c r="D352" s="74" t="s">
        <v>267</v>
      </c>
      <c r="E352" s="68"/>
    </row>
    <row r="353" spans="1:5" ht="14.25">
      <c r="A353" s="59"/>
      <c r="B353" s="73" t="s">
        <v>210</v>
      </c>
      <c r="C353" s="73" t="s">
        <v>255</v>
      </c>
      <c r="D353" s="74"/>
      <c r="E353" s="68"/>
    </row>
    <row r="354" spans="1:5" ht="14.25">
      <c r="A354" s="59"/>
      <c r="B354" s="73" t="s">
        <v>212</v>
      </c>
      <c r="C354" s="73" t="s">
        <v>257</v>
      </c>
      <c r="D354" s="74"/>
      <c r="E354" s="68"/>
    </row>
    <row r="355" spans="1:5" ht="14.25">
      <c r="A355" s="59"/>
      <c r="B355" s="73" t="s">
        <v>197</v>
      </c>
      <c r="C355" s="73" t="s">
        <v>258</v>
      </c>
      <c r="D355" s="74"/>
      <c r="E355" s="68"/>
    </row>
    <row r="356" spans="1:5" ht="14.25">
      <c r="A356" s="59"/>
      <c r="B356" s="75">
        <v>99</v>
      </c>
      <c r="C356" s="73" t="s">
        <v>322</v>
      </c>
      <c r="D356" s="74"/>
      <c r="E356" s="68"/>
    </row>
    <row r="357" spans="1:5" ht="14.25">
      <c r="A357" s="59">
        <v>307</v>
      </c>
      <c r="B357" s="76" t="s">
        <v>259</v>
      </c>
      <c r="C357" s="77"/>
      <c r="D357" s="78">
        <f>D358</f>
        <v>0</v>
      </c>
      <c r="E357" s="79"/>
    </row>
    <row r="358" spans="1:5" ht="14.25">
      <c r="A358" s="80"/>
      <c r="B358" s="73" t="s">
        <v>186</v>
      </c>
      <c r="C358" s="73" t="s">
        <v>260</v>
      </c>
      <c r="D358" s="81"/>
      <c r="E358" s="82"/>
    </row>
    <row r="359" spans="1:5" ht="14.25">
      <c r="A359" s="56" t="s">
        <v>114</v>
      </c>
      <c r="B359" s="56"/>
      <c r="C359" s="83" t="s">
        <v>291</v>
      </c>
      <c r="D359" s="56"/>
      <c r="E359" s="57" t="s">
        <v>40</v>
      </c>
    </row>
    <row r="360" spans="1:5" ht="14.25">
      <c r="A360" s="58" t="s">
        <v>160</v>
      </c>
      <c r="B360" s="58"/>
      <c r="C360" s="59" t="s">
        <v>161</v>
      </c>
      <c r="D360" s="60" t="s">
        <v>163</v>
      </c>
      <c r="E360" s="61" t="s">
        <v>168</v>
      </c>
    </row>
    <row r="361" spans="1:5" ht="14.25">
      <c r="A361" s="58" t="s">
        <v>169</v>
      </c>
      <c r="B361" s="58" t="s">
        <v>170</v>
      </c>
      <c r="C361" s="59"/>
      <c r="D361" s="62"/>
      <c r="E361" s="61"/>
    </row>
    <row r="362" spans="1:5" ht="14.25">
      <c r="A362" s="63" t="s">
        <v>321</v>
      </c>
      <c r="B362" s="64"/>
      <c r="C362" s="65"/>
      <c r="D362" s="66">
        <v>711175</v>
      </c>
      <c r="E362" s="61"/>
    </row>
    <row r="363" spans="1:5" ht="14.25">
      <c r="A363" s="59">
        <v>301</v>
      </c>
      <c r="B363" s="67" t="s">
        <v>185</v>
      </c>
      <c r="C363" s="67"/>
      <c r="D363" s="66">
        <f>D364+D365+D366+D367+D368+D369+D370+D371+D372</f>
        <v>657175</v>
      </c>
      <c r="E363" s="68"/>
    </row>
    <row r="364" spans="1:5" ht="14.25">
      <c r="A364" s="59"/>
      <c r="B364" s="59" t="s">
        <v>186</v>
      </c>
      <c r="C364" s="59" t="s">
        <v>187</v>
      </c>
      <c r="D364" s="69" t="s">
        <v>292</v>
      </c>
      <c r="E364" s="68"/>
    </row>
    <row r="365" spans="1:5" ht="14.25">
      <c r="A365" s="59"/>
      <c r="B365" s="59" t="s">
        <v>189</v>
      </c>
      <c r="C365" s="59" t="s">
        <v>190</v>
      </c>
      <c r="D365" s="69" t="s">
        <v>293</v>
      </c>
      <c r="E365" s="68"/>
    </row>
    <row r="366" spans="1:5" ht="14.25">
      <c r="A366" s="59"/>
      <c r="B366" s="59" t="s">
        <v>192</v>
      </c>
      <c r="C366" s="59" t="s">
        <v>193</v>
      </c>
      <c r="D366" s="69" t="s">
        <v>294</v>
      </c>
      <c r="E366" s="68"/>
    </row>
    <row r="367" spans="1:5" ht="14.25">
      <c r="A367" s="59"/>
      <c r="B367" s="59" t="s">
        <v>195</v>
      </c>
      <c r="C367" s="59" t="s">
        <v>196</v>
      </c>
      <c r="D367" s="69"/>
      <c r="E367" s="68"/>
    </row>
    <row r="368" spans="1:5" ht="14.25">
      <c r="A368" s="59"/>
      <c r="B368" s="59" t="s">
        <v>197</v>
      </c>
      <c r="C368" s="59" t="s">
        <v>198</v>
      </c>
      <c r="D368" s="69"/>
      <c r="E368" s="68"/>
    </row>
    <row r="369" spans="1:5" ht="14.25">
      <c r="A369" s="59"/>
      <c r="B369" s="68" t="s">
        <v>199</v>
      </c>
      <c r="C369" s="59" t="s">
        <v>200</v>
      </c>
      <c r="D369" s="69"/>
      <c r="E369" s="68"/>
    </row>
    <row r="370" spans="1:5" ht="14.25">
      <c r="A370" s="59"/>
      <c r="B370" s="68" t="s">
        <v>201</v>
      </c>
      <c r="C370" s="59" t="s">
        <v>202</v>
      </c>
      <c r="D370" s="69"/>
      <c r="E370" s="68"/>
    </row>
    <row r="371" spans="1:5" ht="14.25">
      <c r="A371" s="59"/>
      <c r="B371" s="68">
        <v>13</v>
      </c>
      <c r="C371" s="59" t="s">
        <v>203</v>
      </c>
      <c r="D371" s="69"/>
      <c r="E371" s="68"/>
    </row>
    <row r="372" spans="1:5" ht="14.25">
      <c r="A372" s="59"/>
      <c r="B372" s="59" t="s">
        <v>242</v>
      </c>
      <c r="C372" s="59" t="s">
        <v>204</v>
      </c>
      <c r="D372" s="69"/>
      <c r="E372" s="68"/>
    </row>
    <row r="373" spans="1:5" ht="14.25">
      <c r="A373" s="59">
        <v>302</v>
      </c>
      <c r="B373" s="67" t="s">
        <v>205</v>
      </c>
      <c r="C373" s="67"/>
      <c r="D373" s="66">
        <v>24000</v>
      </c>
      <c r="E373" s="68"/>
    </row>
    <row r="374" spans="1:5" ht="14.25">
      <c r="A374" s="59"/>
      <c r="B374" s="59" t="s">
        <v>186</v>
      </c>
      <c r="C374" s="59" t="s">
        <v>206</v>
      </c>
      <c r="D374" s="61" t="s">
        <v>295</v>
      </c>
      <c r="E374" s="68"/>
    </row>
    <row r="375" spans="1:5" ht="14.25">
      <c r="A375" s="59"/>
      <c r="B375" s="59" t="s">
        <v>189</v>
      </c>
      <c r="C375" s="59" t="s">
        <v>207</v>
      </c>
      <c r="D375" s="61" t="s">
        <v>266</v>
      </c>
      <c r="E375" s="68"/>
    </row>
    <row r="376" spans="1:5" ht="14.25">
      <c r="A376" s="59"/>
      <c r="B376" s="59" t="s">
        <v>192</v>
      </c>
      <c r="C376" s="59" t="s">
        <v>208</v>
      </c>
      <c r="D376" s="61"/>
      <c r="E376" s="68"/>
    </row>
    <row r="377" spans="1:5" ht="14.25">
      <c r="A377" s="59"/>
      <c r="B377" s="59" t="s">
        <v>195</v>
      </c>
      <c r="C377" s="59" t="s">
        <v>209</v>
      </c>
      <c r="D377" s="61"/>
      <c r="E377" s="68"/>
    </row>
    <row r="378" spans="1:5" ht="14.25">
      <c r="A378" s="59"/>
      <c r="B378" s="59" t="s">
        <v>210</v>
      </c>
      <c r="C378" s="59" t="s">
        <v>211</v>
      </c>
      <c r="D378" s="61"/>
      <c r="E378" s="68"/>
    </row>
    <row r="379" spans="1:5" ht="14.25">
      <c r="A379" s="59"/>
      <c r="B379" s="59" t="s">
        <v>212</v>
      </c>
      <c r="C379" s="59" t="s">
        <v>213</v>
      </c>
      <c r="D379" s="61"/>
      <c r="E379" s="68"/>
    </row>
    <row r="380" spans="1:5" ht="14.25">
      <c r="A380" s="59"/>
      <c r="B380" s="59" t="s">
        <v>197</v>
      </c>
      <c r="C380" s="59" t="s">
        <v>214</v>
      </c>
      <c r="D380" s="61" t="s">
        <v>281</v>
      </c>
      <c r="E380" s="68"/>
    </row>
    <row r="381" spans="1:5" ht="14.25">
      <c r="A381" s="59"/>
      <c r="B381" s="59" t="s">
        <v>199</v>
      </c>
      <c r="C381" s="59" t="s">
        <v>215</v>
      </c>
      <c r="D381" s="61" t="s">
        <v>276</v>
      </c>
      <c r="E381" s="68"/>
    </row>
    <row r="382" spans="1:5" ht="14.25">
      <c r="A382" s="59"/>
      <c r="B382" s="59" t="s">
        <v>216</v>
      </c>
      <c r="C382" s="59" t="s">
        <v>217</v>
      </c>
      <c r="D382" s="61" t="s">
        <v>265</v>
      </c>
      <c r="E382" s="68"/>
    </row>
    <row r="383" spans="1:5" ht="14.25">
      <c r="A383" s="59"/>
      <c r="B383" s="59" t="s">
        <v>218</v>
      </c>
      <c r="C383" s="59" t="s">
        <v>219</v>
      </c>
      <c r="D383" s="61"/>
      <c r="E383" s="68"/>
    </row>
    <row r="384" spans="1:5" ht="14.25">
      <c r="A384" s="59"/>
      <c r="B384" s="59" t="s">
        <v>220</v>
      </c>
      <c r="C384" s="59" t="s">
        <v>221</v>
      </c>
      <c r="D384" s="61"/>
      <c r="E384" s="68"/>
    </row>
    <row r="385" spans="1:5" ht="14.25">
      <c r="A385" s="59"/>
      <c r="B385" s="59" t="s">
        <v>222</v>
      </c>
      <c r="C385" s="59" t="s">
        <v>223</v>
      </c>
      <c r="D385" s="61"/>
      <c r="E385" s="68"/>
    </row>
    <row r="386" spans="1:5" ht="14.25">
      <c r="A386" s="59"/>
      <c r="B386" s="59" t="s">
        <v>224</v>
      </c>
      <c r="C386" s="59" t="s">
        <v>225</v>
      </c>
      <c r="D386" s="61"/>
      <c r="E386" s="68"/>
    </row>
    <row r="387" spans="1:5" ht="14.25">
      <c r="A387" s="59"/>
      <c r="B387" s="59" t="s">
        <v>226</v>
      </c>
      <c r="C387" s="59" t="s">
        <v>227</v>
      </c>
      <c r="D387" s="61"/>
      <c r="E387" s="68"/>
    </row>
    <row r="388" spans="1:5" ht="14.25">
      <c r="A388" s="59"/>
      <c r="B388" s="59" t="s">
        <v>228</v>
      </c>
      <c r="C388" s="59" t="s">
        <v>229</v>
      </c>
      <c r="D388" s="61"/>
      <c r="E388" s="68"/>
    </row>
    <row r="389" spans="1:5" ht="14.25">
      <c r="A389" s="59"/>
      <c r="B389" s="59" t="s">
        <v>230</v>
      </c>
      <c r="C389" s="59" t="s">
        <v>231</v>
      </c>
      <c r="D389" s="61"/>
      <c r="E389" s="68"/>
    </row>
    <row r="390" spans="1:5" ht="14.25">
      <c r="A390" s="59"/>
      <c r="B390" s="59" t="s">
        <v>232</v>
      </c>
      <c r="C390" s="59" t="s">
        <v>233</v>
      </c>
      <c r="D390" s="58"/>
      <c r="E390" s="68"/>
    </row>
    <row r="391" spans="1:5" ht="14.25">
      <c r="A391" s="59"/>
      <c r="B391" s="59" t="s">
        <v>234</v>
      </c>
      <c r="C391" s="59" t="s">
        <v>235</v>
      </c>
      <c r="D391" s="61"/>
      <c r="E391" s="68"/>
    </row>
    <row r="392" spans="1:5" ht="14.25">
      <c r="A392" s="59"/>
      <c r="B392" s="59" t="s">
        <v>237</v>
      </c>
      <c r="C392" s="59" t="s">
        <v>238</v>
      </c>
      <c r="D392" s="61"/>
      <c r="E392" s="68"/>
    </row>
    <row r="393" spans="1:5" ht="14.25">
      <c r="A393" s="59"/>
      <c r="B393" s="59" t="s">
        <v>239</v>
      </c>
      <c r="C393" s="59" t="s">
        <v>240</v>
      </c>
      <c r="D393" s="61"/>
      <c r="E393" s="68"/>
    </row>
    <row r="394" spans="1:5" ht="14.25">
      <c r="A394" s="59"/>
      <c r="B394" s="59" t="s">
        <v>242</v>
      </c>
      <c r="C394" s="59" t="s">
        <v>243</v>
      </c>
      <c r="D394" s="61"/>
      <c r="E394" s="68"/>
    </row>
    <row r="395" spans="1:5" ht="14.25">
      <c r="A395" s="59">
        <v>303</v>
      </c>
      <c r="B395" s="67" t="s">
        <v>245</v>
      </c>
      <c r="C395" s="67"/>
      <c r="D395" s="61"/>
      <c r="E395" s="68"/>
    </row>
    <row r="396" spans="1:5" ht="14.25">
      <c r="A396" s="59"/>
      <c r="B396" s="59" t="s">
        <v>186</v>
      </c>
      <c r="C396" s="59" t="s">
        <v>247</v>
      </c>
      <c r="D396" s="61"/>
      <c r="E396" s="68"/>
    </row>
    <row r="397" spans="1:5" ht="14.25">
      <c r="A397" s="59"/>
      <c r="B397" s="59" t="s">
        <v>189</v>
      </c>
      <c r="C397" s="59" t="s">
        <v>248</v>
      </c>
      <c r="D397" s="61"/>
      <c r="E397" s="68"/>
    </row>
    <row r="398" spans="1:5" ht="14.25">
      <c r="A398" s="59"/>
      <c r="B398" s="59" t="s">
        <v>195</v>
      </c>
      <c r="C398" s="59" t="s">
        <v>249</v>
      </c>
      <c r="D398" s="61"/>
      <c r="E398" s="68"/>
    </row>
    <row r="399" spans="1:5" ht="14.25">
      <c r="A399" s="59"/>
      <c r="B399" s="59" t="s">
        <v>210</v>
      </c>
      <c r="C399" s="59" t="s">
        <v>250</v>
      </c>
      <c r="D399" s="61"/>
      <c r="E399" s="68"/>
    </row>
    <row r="400" spans="1:5" ht="14.25">
      <c r="A400" s="59"/>
      <c r="B400" s="59" t="s">
        <v>242</v>
      </c>
      <c r="C400" s="59" t="s">
        <v>251</v>
      </c>
      <c r="D400" s="61"/>
      <c r="E400" s="68"/>
    </row>
    <row r="401" spans="1:5" ht="14.25">
      <c r="A401" s="59">
        <v>310</v>
      </c>
      <c r="B401" s="71" t="s">
        <v>252</v>
      </c>
      <c r="C401" s="71"/>
      <c r="D401" s="72">
        <f>SUM(D402:D407)</f>
        <v>0</v>
      </c>
      <c r="E401" s="68"/>
    </row>
    <row r="402" spans="1:5" ht="14.25">
      <c r="A402" s="59"/>
      <c r="B402" s="73" t="s">
        <v>186</v>
      </c>
      <c r="C402" s="73" t="s">
        <v>253</v>
      </c>
      <c r="D402" s="74"/>
      <c r="E402" s="68"/>
    </row>
    <row r="403" spans="1:5" ht="14.25">
      <c r="A403" s="59"/>
      <c r="B403" s="73" t="s">
        <v>189</v>
      </c>
      <c r="C403" s="73" t="s">
        <v>254</v>
      </c>
      <c r="D403" s="74" t="s">
        <v>297</v>
      </c>
      <c r="E403" s="68"/>
    </row>
    <row r="404" spans="1:5" ht="14.25">
      <c r="A404" s="59"/>
      <c r="B404" s="73" t="s">
        <v>210</v>
      </c>
      <c r="C404" s="73" t="s">
        <v>255</v>
      </c>
      <c r="D404" s="74"/>
      <c r="E404" s="68"/>
    </row>
    <row r="405" spans="1:5" ht="14.25">
      <c r="A405" s="59"/>
      <c r="B405" s="73" t="s">
        <v>212</v>
      </c>
      <c r="C405" s="73" t="s">
        <v>257</v>
      </c>
      <c r="D405" s="74"/>
      <c r="E405" s="68"/>
    </row>
    <row r="406" spans="1:5" ht="14.25">
      <c r="A406" s="59"/>
      <c r="B406" s="73" t="s">
        <v>197</v>
      </c>
      <c r="C406" s="73" t="s">
        <v>258</v>
      </c>
      <c r="D406" s="74"/>
      <c r="E406" s="68"/>
    </row>
    <row r="407" spans="1:5" ht="14.25">
      <c r="A407" s="59"/>
      <c r="B407" s="75">
        <v>99</v>
      </c>
      <c r="C407" s="73" t="s">
        <v>322</v>
      </c>
      <c r="D407" s="74"/>
      <c r="E407" s="68"/>
    </row>
    <row r="408" spans="1:5" ht="14.25">
      <c r="A408" s="59">
        <v>307</v>
      </c>
      <c r="B408" s="76" t="s">
        <v>259</v>
      </c>
      <c r="C408" s="77"/>
      <c r="D408" s="78">
        <f>D409</f>
        <v>0</v>
      </c>
      <c r="E408" s="79"/>
    </row>
    <row r="409" spans="1:5" ht="14.25">
      <c r="A409" s="80"/>
      <c r="B409" s="73" t="s">
        <v>186</v>
      </c>
      <c r="C409" s="73" t="s">
        <v>260</v>
      </c>
      <c r="D409" s="81"/>
      <c r="E409" s="82"/>
    </row>
    <row r="410" spans="1:5" ht="14.25">
      <c r="A410" s="56" t="s">
        <v>114</v>
      </c>
      <c r="B410" s="56"/>
      <c r="C410" s="83" t="s">
        <v>145</v>
      </c>
      <c r="D410" s="56"/>
      <c r="E410" s="57" t="s">
        <v>40</v>
      </c>
    </row>
    <row r="411" spans="1:5" ht="14.25">
      <c r="A411" s="58" t="s">
        <v>160</v>
      </c>
      <c r="B411" s="58"/>
      <c r="C411" s="59" t="s">
        <v>161</v>
      </c>
      <c r="D411" s="60" t="s">
        <v>163</v>
      </c>
      <c r="E411" s="61" t="s">
        <v>168</v>
      </c>
    </row>
    <row r="412" spans="1:5" ht="14.25">
      <c r="A412" s="58" t="s">
        <v>169</v>
      </c>
      <c r="B412" s="58" t="s">
        <v>170</v>
      </c>
      <c r="C412" s="59"/>
      <c r="D412" s="62"/>
      <c r="E412" s="61"/>
    </row>
    <row r="413" spans="1:5" ht="14.25">
      <c r="A413" s="63" t="s">
        <v>321</v>
      </c>
      <c r="B413" s="64"/>
      <c r="C413" s="65"/>
      <c r="D413" s="66">
        <v>30000</v>
      </c>
      <c r="E413" s="61"/>
    </row>
    <row r="414" spans="1:5" ht="14.25">
      <c r="A414" s="59">
        <v>301</v>
      </c>
      <c r="B414" s="67" t="s">
        <v>185</v>
      </c>
      <c r="C414" s="67"/>
      <c r="D414" s="66"/>
      <c r="E414" s="68"/>
    </row>
    <row r="415" spans="1:5" ht="14.25">
      <c r="A415" s="59"/>
      <c r="B415" s="59" t="s">
        <v>186</v>
      </c>
      <c r="C415" s="59" t="s">
        <v>187</v>
      </c>
      <c r="D415" s="69"/>
      <c r="E415" s="68"/>
    </row>
    <row r="416" spans="1:5" ht="14.25">
      <c r="A416" s="59"/>
      <c r="B416" s="59" t="s">
        <v>189</v>
      </c>
      <c r="C416" s="59" t="s">
        <v>190</v>
      </c>
      <c r="D416" s="69"/>
      <c r="E416" s="68"/>
    </row>
    <row r="417" spans="1:5" ht="14.25">
      <c r="A417" s="59"/>
      <c r="B417" s="59" t="s">
        <v>192</v>
      </c>
      <c r="C417" s="59" t="s">
        <v>193</v>
      </c>
      <c r="D417" s="69"/>
      <c r="E417" s="68"/>
    </row>
    <row r="418" spans="1:5" ht="14.25">
      <c r="A418" s="59"/>
      <c r="B418" s="59" t="s">
        <v>195</v>
      </c>
      <c r="C418" s="59" t="s">
        <v>196</v>
      </c>
      <c r="D418" s="69"/>
      <c r="E418" s="68"/>
    </row>
    <row r="419" spans="1:5" ht="14.25">
      <c r="A419" s="59"/>
      <c r="B419" s="59" t="s">
        <v>197</v>
      </c>
      <c r="C419" s="59" t="s">
        <v>198</v>
      </c>
      <c r="D419" s="69"/>
      <c r="E419" s="68"/>
    </row>
    <row r="420" spans="1:5" ht="14.25">
      <c r="A420" s="59"/>
      <c r="B420" s="68" t="s">
        <v>199</v>
      </c>
      <c r="C420" s="59" t="s">
        <v>200</v>
      </c>
      <c r="D420" s="69"/>
      <c r="E420" s="68"/>
    </row>
    <row r="421" spans="1:5" ht="14.25">
      <c r="A421" s="59"/>
      <c r="B421" s="68" t="s">
        <v>201</v>
      </c>
      <c r="C421" s="59" t="s">
        <v>202</v>
      </c>
      <c r="D421" s="69"/>
      <c r="E421" s="68"/>
    </row>
    <row r="422" spans="1:5" ht="14.25">
      <c r="A422" s="59"/>
      <c r="B422" s="68">
        <v>13</v>
      </c>
      <c r="C422" s="59" t="s">
        <v>203</v>
      </c>
      <c r="D422" s="69"/>
      <c r="E422" s="68"/>
    </row>
    <row r="423" spans="1:5" ht="14.25">
      <c r="A423" s="59"/>
      <c r="B423" s="59" t="s">
        <v>242</v>
      </c>
      <c r="C423" s="59" t="s">
        <v>204</v>
      </c>
      <c r="D423" s="69"/>
      <c r="E423" s="68"/>
    </row>
    <row r="424" spans="1:5" ht="14.25">
      <c r="A424" s="59">
        <v>302</v>
      </c>
      <c r="B424" s="67" t="s">
        <v>205</v>
      </c>
      <c r="C424" s="67"/>
      <c r="D424" s="66"/>
      <c r="E424" s="68"/>
    </row>
    <row r="425" spans="1:5" ht="14.25">
      <c r="A425" s="59"/>
      <c r="B425" s="59" t="s">
        <v>186</v>
      </c>
      <c r="C425" s="59" t="s">
        <v>206</v>
      </c>
      <c r="D425" s="61"/>
      <c r="E425" s="68"/>
    </row>
    <row r="426" spans="1:5" ht="14.25">
      <c r="A426" s="59"/>
      <c r="B426" s="59" t="s">
        <v>189</v>
      </c>
      <c r="C426" s="59" t="s">
        <v>207</v>
      </c>
      <c r="D426" s="61"/>
      <c r="E426" s="68"/>
    </row>
    <row r="427" spans="1:5" ht="14.25">
      <c r="A427" s="59"/>
      <c r="B427" s="59" t="s">
        <v>192</v>
      </c>
      <c r="C427" s="59" t="s">
        <v>208</v>
      </c>
      <c r="D427" s="61"/>
      <c r="E427" s="68"/>
    </row>
    <row r="428" spans="1:5" ht="14.25">
      <c r="A428" s="59"/>
      <c r="B428" s="59" t="s">
        <v>195</v>
      </c>
      <c r="C428" s="59" t="s">
        <v>209</v>
      </c>
      <c r="D428" s="61"/>
      <c r="E428" s="68"/>
    </row>
    <row r="429" spans="1:5" ht="14.25">
      <c r="A429" s="59"/>
      <c r="B429" s="59" t="s">
        <v>210</v>
      </c>
      <c r="C429" s="59" t="s">
        <v>211</v>
      </c>
      <c r="D429" s="61"/>
      <c r="E429" s="68"/>
    </row>
    <row r="430" spans="1:5" ht="14.25">
      <c r="A430" s="59"/>
      <c r="B430" s="59" t="s">
        <v>212</v>
      </c>
      <c r="C430" s="59" t="s">
        <v>213</v>
      </c>
      <c r="D430" s="61"/>
      <c r="E430" s="68"/>
    </row>
    <row r="431" spans="1:5" ht="14.25">
      <c r="A431" s="59"/>
      <c r="B431" s="59" t="s">
        <v>197</v>
      </c>
      <c r="C431" s="59" t="s">
        <v>214</v>
      </c>
      <c r="D431" s="61"/>
      <c r="E431" s="68"/>
    </row>
    <row r="432" spans="1:5" ht="14.25">
      <c r="A432" s="59"/>
      <c r="B432" s="59" t="s">
        <v>199</v>
      </c>
      <c r="C432" s="59" t="s">
        <v>215</v>
      </c>
      <c r="D432" s="61"/>
      <c r="E432" s="68"/>
    </row>
    <row r="433" spans="1:5" ht="14.25">
      <c r="A433" s="59"/>
      <c r="B433" s="59" t="s">
        <v>216</v>
      </c>
      <c r="C433" s="59" t="s">
        <v>217</v>
      </c>
      <c r="D433" s="61"/>
      <c r="E433" s="68"/>
    </row>
    <row r="434" spans="1:5" ht="14.25">
      <c r="A434" s="59"/>
      <c r="B434" s="59" t="s">
        <v>218</v>
      </c>
      <c r="C434" s="59" t="s">
        <v>219</v>
      </c>
      <c r="D434" s="61"/>
      <c r="E434" s="68"/>
    </row>
    <row r="435" spans="1:5" ht="14.25">
      <c r="A435" s="59"/>
      <c r="B435" s="59" t="s">
        <v>220</v>
      </c>
      <c r="C435" s="59" t="s">
        <v>221</v>
      </c>
      <c r="D435" s="61"/>
      <c r="E435" s="68"/>
    </row>
    <row r="436" spans="1:5" ht="14.25">
      <c r="A436" s="59"/>
      <c r="B436" s="59" t="s">
        <v>222</v>
      </c>
      <c r="C436" s="59" t="s">
        <v>223</v>
      </c>
      <c r="D436" s="61"/>
      <c r="E436" s="68"/>
    </row>
    <row r="437" spans="1:5" ht="14.25">
      <c r="A437" s="59"/>
      <c r="B437" s="59" t="s">
        <v>224</v>
      </c>
      <c r="C437" s="59" t="s">
        <v>225</v>
      </c>
      <c r="D437" s="61"/>
      <c r="E437" s="68"/>
    </row>
    <row r="438" spans="1:5" ht="14.25">
      <c r="A438" s="59"/>
      <c r="B438" s="59" t="s">
        <v>226</v>
      </c>
      <c r="C438" s="59" t="s">
        <v>227</v>
      </c>
      <c r="D438" s="61"/>
      <c r="E438" s="68"/>
    </row>
    <row r="439" spans="1:5" ht="14.25">
      <c r="A439" s="59"/>
      <c r="B439" s="59" t="s">
        <v>228</v>
      </c>
      <c r="C439" s="59" t="s">
        <v>229</v>
      </c>
      <c r="D439" s="61"/>
      <c r="E439" s="68"/>
    </row>
    <row r="440" spans="1:5" ht="14.25">
      <c r="A440" s="59"/>
      <c r="B440" s="59" t="s">
        <v>230</v>
      </c>
      <c r="C440" s="59" t="s">
        <v>231</v>
      </c>
      <c r="D440" s="61"/>
      <c r="E440" s="68"/>
    </row>
    <row r="441" spans="1:5" ht="14.25">
      <c r="A441" s="59"/>
      <c r="B441" s="59" t="s">
        <v>232</v>
      </c>
      <c r="C441" s="59" t="s">
        <v>233</v>
      </c>
      <c r="D441" s="58"/>
      <c r="E441" s="68"/>
    </row>
    <row r="442" spans="1:5" ht="14.25">
      <c r="A442" s="59"/>
      <c r="B442" s="59" t="s">
        <v>234</v>
      </c>
      <c r="C442" s="59" t="s">
        <v>235</v>
      </c>
      <c r="D442" s="61"/>
      <c r="E442" s="68"/>
    </row>
    <row r="443" spans="1:5" ht="14.25">
      <c r="A443" s="59"/>
      <c r="B443" s="59" t="s">
        <v>237</v>
      </c>
      <c r="C443" s="59" t="s">
        <v>238</v>
      </c>
      <c r="D443" s="61"/>
      <c r="E443" s="68"/>
    </row>
    <row r="444" spans="1:5" ht="14.25">
      <c r="A444" s="59"/>
      <c r="B444" s="59" t="s">
        <v>239</v>
      </c>
      <c r="C444" s="59" t="s">
        <v>240</v>
      </c>
      <c r="D444" s="61"/>
      <c r="E444" s="68"/>
    </row>
    <row r="445" spans="1:5" ht="14.25">
      <c r="A445" s="59"/>
      <c r="B445" s="59" t="s">
        <v>242</v>
      </c>
      <c r="C445" s="59" t="s">
        <v>243</v>
      </c>
      <c r="D445" s="61"/>
      <c r="E445" s="68"/>
    </row>
    <row r="446" spans="1:5" ht="14.25">
      <c r="A446" s="59">
        <v>303</v>
      </c>
      <c r="B446" s="67" t="s">
        <v>245</v>
      </c>
      <c r="C446" s="67"/>
      <c r="D446" s="61"/>
      <c r="E446" s="68"/>
    </row>
    <row r="447" spans="1:5" ht="14.25">
      <c r="A447" s="59"/>
      <c r="B447" s="59" t="s">
        <v>186</v>
      </c>
      <c r="C447" s="59" t="s">
        <v>247</v>
      </c>
      <c r="D447" s="61"/>
      <c r="E447" s="68"/>
    </row>
    <row r="448" spans="1:5" ht="14.25">
      <c r="A448" s="59"/>
      <c r="B448" s="59" t="s">
        <v>189</v>
      </c>
      <c r="C448" s="59" t="s">
        <v>248</v>
      </c>
      <c r="D448" s="61"/>
      <c r="E448" s="68"/>
    </row>
    <row r="449" spans="1:5" ht="14.25">
      <c r="A449" s="59"/>
      <c r="B449" s="59" t="s">
        <v>195</v>
      </c>
      <c r="C449" s="59" t="s">
        <v>249</v>
      </c>
      <c r="D449" s="61"/>
      <c r="E449" s="68"/>
    </row>
    <row r="450" spans="1:5" ht="14.25">
      <c r="A450" s="59"/>
      <c r="B450" s="59" t="s">
        <v>210</v>
      </c>
      <c r="C450" s="59" t="s">
        <v>250</v>
      </c>
      <c r="D450" s="61"/>
      <c r="E450" s="68"/>
    </row>
    <row r="451" spans="1:5" ht="14.25">
      <c r="A451" s="59"/>
      <c r="B451" s="59" t="s">
        <v>242</v>
      </c>
      <c r="C451" s="59" t="s">
        <v>251</v>
      </c>
      <c r="D451" s="61"/>
      <c r="E451" s="68"/>
    </row>
    <row r="452" spans="1:5" ht="14.25">
      <c r="A452" s="59">
        <v>310</v>
      </c>
      <c r="B452" s="71" t="s">
        <v>252</v>
      </c>
      <c r="C452" s="71"/>
      <c r="D452" s="72">
        <f>SUM(D453:D458)</f>
        <v>0</v>
      </c>
      <c r="E452" s="68"/>
    </row>
    <row r="453" spans="1:5" ht="14.25">
      <c r="A453" s="59"/>
      <c r="B453" s="73" t="s">
        <v>186</v>
      </c>
      <c r="C453" s="73" t="s">
        <v>253</v>
      </c>
      <c r="D453" s="74"/>
      <c r="E453" s="68"/>
    </row>
    <row r="454" spans="1:5" ht="14.25">
      <c r="A454" s="59"/>
      <c r="B454" s="73" t="s">
        <v>189</v>
      </c>
      <c r="C454" s="73" t="s">
        <v>254</v>
      </c>
      <c r="D454" s="74" t="s">
        <v>297</v>
      </c>
      <c r="E454" s="68"/>
    </row>
    <row r="455" spans="1:5" ht="14.25">
      <c r="A455" s="59"/>
      <c r="B455" s="73" t="s">
        <v>210</v>
      </c>
      <c r="C455" s="73" t="s">
        <v>255</v>
      </c>
      <c r="D455" s="74"/>
      <c r="E455" s="68"/>
    </row>
    <row r="456" spans="1:5" ht="14.25">
      <c r="A456" s="59"/>
      <c r="B456" s="73" t="s">
        <v>212</v>
      </c>
      <c r="C456" s="73" t="s">
        <v>257</v>
      </c>
      <c r="D456" s="74"/>
      <c r="E456" s="68"/>
    </row>
    <row r="457" spans="1:5" ht="14.25">
      <c r="A457" s="59"/>
      <c r="B457" s="73" t="s">
        <v>197</v>
      </c>
      <c r="C457" s="73" t="s">
        <v>258</v>
      </c>
      <c r="D457" s="74"/>
      <c r="E457" s="68"/>
    </row>
    <row r="458" spans="1:5" ht="14.25">
      <c r="A458" s="59"/>
      <c r="B458" s="75">
        <v>99</v>
      </c>
      <c r="C458" s="73" t="s">
        <v>322</v>
      </c>
      <c r="D458" s="74"/>
      <c r="E458" s="68"/>
    </row>
    <row r="459" spans="1:5" ht="14.25">
      <c r="A459" s="59">
        <v>307</v>
      </c>
      <c r="B459" s="76" t="s">
        <v>259</v>
      </c>
      <c r="C459" s="77"/>
      <c r="D459" s="78">
        <f>D460</f>
        <v>0</v>
      </c>
      <c r="E459" s="79"/>
    </row>
    <row r="460" spans="1:5" ht="14.25">
      <c r="A460" s="80"/>
      <c r="B460" s="73" t="s">
        <v>186</v>
      </c>
      <c r="C460" s="73" t="s">
        <v>260</v>
      </c>
      <c r="D460" s="81"/>
      <c r="E460" s="82"/>
    </row>
  </sheetData>
  <sheetProtection/>
  <mergeCells count="82">
    <mergeCell ref="A1:E1"/>
    <mergeCell ref="A3:B3"/>
    <mergeCell ref="A5:C5"/>
    <mergeCell ref="B6:C6"/>
    <mergeCell ref="B16:C16"/>
    <mergeCell ref="B38:C38"/>
    <mergeCell ref="B44:C44"/>
    <mergeCell ref="B51:C51"/>
    <mergeCell ref="A54:B54"/>
    <mergeCell ref="A56:C56"/>
    <mergeCell ref="B57:C57"/>
    <mergeCell ref="B67:C67"/>
    <mergeCell ref="B89:C89"/>
    <mergeCell ref="B95:C95"/>
    <mergeCell ref="B102:C102"/>
    <mergeCell ref="A105:B105"/>
    <mergeCell ref="A107:C107"/>
    <mergeCell ref="B108:C108"/>
    <mergeCell ref="B118:C118"/>
    <mergeCell ref="B140:C140"/>
    <mergeCell ref="B146:C146"/>
    <mergeCell ref="B153:C153"/>
    <mergeCell ref="A156:B156"/>
    <mergeCell ref="A158:C158"/>
    <mergeCell ref="B159:C159"/>
    <mergeCell ref="B169:C169"/>
    <mergeCell ref="B191:C191"/>
    <mergeCell ref="B197:C197"/>
    <mergeCell ref="B204:C204"/>
    <mergeCell ref="A207:B207"/>
    <mergeCell ref="A209:C209"/>
    <mergeCell ref="B210:C210"/>
    <mergeCell ref="B220:C220"/>
    <mergeCell ref="B242:C242"/>
    <mergeCell ref="B248:C248"/>
    <mergeCell ref="B255:C255"/>
    <mergeCell ref="A258:B258"/>
    <mergeCell ref="A260:C260"/>
    <mergeCell ref="B261:C261"/>
    <mergeCell ref="B271:C271"/>
    <mergeCell ref="B293:C293"/>
    <mergeCell ref="B299:C299"/>
    <mergeCell ref="B306:C306"/>
    <mergeCell ref="A309:B309"/>
    <mergeCell ref="A311:C311"/>
    <mergeCell ref="B312:C312"/>
    <mergeCell ref="B322:C322"/>
    <mergeCell ref="B344:C344"/>
    <mergeCell ref="B350:C350"/>
    <mergeCell ref="B357:C357"/>
    <mergeCell ref="A360:B360"/>
    <mergeCell ref="A362:C362"/>
    <mergeCell ref="B363:C363"/>
    <mergeCell ref="B373:C373"/>
    <mergeCell ref="B395:C395"/>
    <mergeCell ref="B401:C401"/>
    <mergeCell ref="B408:C408"/>
    <mergeCell ref="A411:B411"/>
    <mergeCell ref="A413:C413"/>
    <mergeCell ref="B414:C414"/>
    <mergeCell ref="B424:C424"/>
    <mergeCell ref="B446:C446"/>
    <mergeCell ref="B452:C452"/>
    <mergeCell ref="B459:C459"/>
    <mergeCell ref="D3:D4"/>
    <mergeCell ref="D54:D55"/>
    <mergeCell ref="D105:D106"/>
    <mergeCell ref="D156:D157"/>
    <mergeCell ref="D207:D208"/>
    <mergeCell ref="D258:D259"/>
    <mergeCell ref="D309:D310"/>
    <mergeCell ref="D360:D361"/>
    <mergeCell ref="D411:D412"/>
    <mergeCell ref="E3:E4"/>
    <mergeCell ref="E54:E55"/>
    <mergeCell ref="E105:E106"/>
    <mergeCell ref="E156:E157"/>
    <mergeCell ref="E207:E208"/>
    <mergeCell ref="E258:E259"/>
    <mergeCell ref="E309:E310"/>
    <mergeCell ref="E360:E361"/>
    <mergeCell ref="E411:E41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8"/>
  <sheetViews>
    <sheetView zoomScale="68" zoomScaleNormal="68" workbookViewId="0" topLeftCell="A1">
      <selection activeCell="B2" sqref="B2"/>
    </sheetView>
  </sheetViews>
  <sheetFormatPr defaultColWidth="6.875" defaultRowHeight="12.75" customHeight="1"/>
  <cols>
    <col min="1" max="1" width="12.25390625" style="14" customWidth="1"/>
    <col min="2" max="2" width="47.375" style="14" customWidth="1"/>
    <col min="3" max="3" width="16.75390625" style="14" customWidth="1"/>
    <col min="4" max="7" width="12.25390625" style="14" customWidth="1"/>
    <col min="8" max="8" width="16.75390625" style="14" customWidth="1"/>
    <col min="9" max="9" width="12.75390625" style="14" customWidth="1"/>
    <col min="10" max="16384" width="6.875" style="14" customWidth="1"/>
  </cols>
  <sheetData>
    <row r="1" spans="1:8" ht="28.5" customHeight="1">
      <c r="A1" s="34" t="s">
        <v>325</v>
      </c>
      <c r="B1" s="34"/>
      <c r="C1" s="34"/>
      <c r="D1" s="34"/>
      <c r="E1" s="34"/>
      <c r="F1" s="34"/>
      <c r="G1" s="34"/>
      <c r="H1" s="34"/>
    </row>
    <row r="2" spans="1:10" ht="22.5" customHeight="1">
      <c r="A2" s="35" t="s">
        <v>114</v>
      </c>
      <c r="B2" s="35" t="s">
        <v>115</v>
      </c>
      <c r="C2" s="35"/>
      <c r="D2" s="35"/>
      <c r="E2" s="35"/>
      <c r="F2" s="35"/>
      <c r="G2" s="35"/>
      <c r="H2" s="36"/>
      <c r="I2" s="35" t="s">
        <v>40</v>
      </c>
      <c r="J2" s="49"/>
    </row>
    <row r="3" spans="1:10" ht="17.25" customHeight="1">
      <c r="A3" s="37" t="s">
        <v>116</v>
      </c>
      <c r="B3" s="37" t="s">
        <v>117</v>
      </c>
      <c r="C3" s="38" t="s">
        <v>326</v>
      </c>
      <c r="D3" s="38"/>
      <c r="E3" s="38"/>
      <c r="F3" s="38"/>
      <c r="G3" s="38"/>
      <c r="H3" s="38"/>
      <c r="I3" s="50" t="s">
        <v>327</v>
      </c>
      <c r="J3" s="49"/>
    </row>
    <row r="4" spans="1:10" ht="23.25" customHeight="1">
      <c r="A4" s="37"/>
      <c r="B4" s="37"/>
      <c r="C4" s="38" t="s">
        <v>150</v>
      </c>
      <c r="D4" s="38" t="s">
        <v>219</v>
      </c>
      <c r="E4" s="38" t="s">
        <v>229</v>
      </c>
      <c r="F4" s="38" t="s">
        <v>328</v>
      </c>
      <c r="G4" s="38"/>
      <c r="H4" s="38"/>
      <c r="I4" s="51"/>
      <c r="J4" s="49"/>
    </row>
    <row r="5" spans="1:10" ht="45" customHeight="1">
      <c r="A5" s="37"/>
      <c r="B5" s="37"/>
      <c r="C5" s="38"/>
      <c r="D5" s="38"/>
      <c r="E5" s="38"/>
      <c r="F5" s="39" t="s">
        <v>150</v>
      </c>
      <c r="G5" s="39" t="s">
        <v>329</v>
      </c>
      <c r="H5" s="39" t="s">
        <v>238</v>
      </c>
      <c r="I5" s="52"/>
      <c r="J5" s="49"/>
    </row>
    <row r="6" spans="1:10" ht="23.25" customHeight="1">
      <c r="A6" s="40">
        <v>333</v>
      </c>
      <c r="B6" s="41" t="s">
        <v>115</v>
      </c>
      <c r="C6" s="42">
        <v>2</v>
      </c>
      <c r="D6" s="42">
        <v>3</v>
      </c>
      <c r="E6" s="42">
        <v>4</v>
      </c>
      <c r="F6" s="40">
        <v>5</v>
      </c>
      <c r="G6" s="40">
        <v>6</v>
      </c>
      <c r="H6" s="40">
        <v>7</v>
      </c>
      <c r="I6" s="53"/>
      <c r="J6" s="49"/>
    </row>
    <row r="7" spans="1:10" ht="45" customHeight="1">
      <c r="A7" s="40"/>
      <c r="B7" s="40" t="s">
        <v>119</v>
      </c>
      <c r="C7" s="43">
        <v>63000</v>
      </c>
      <c r="D7" s="43"/>
      <c r="E7" s="43">
        <v>3000</v>
      </c>
      <c r="F7" s="44">
        <v>60000</v>
      </c>
      <c r="G7" s="44"/>
      <c r="H7" s="44">
        <v>60000</v>
      </c>
      <c r="I7" s="54"/>
      <c r="J7" s="49"/>
    </row>
    <row r="8" spans="1:10" ht="45.75" customHeight="1">
      <c r="A8" s="45" t="s">
        <v>130</v>
      </c>
      <c r="B8" s="41" t="s">
        <v>115</v>
      </c>
      <c r="C8" s="46">
        <v>3000</v>
      </c>
      <c r="D8" s="43"/>
      <c r="E8" s="46">
        <v>3000</v>
      </c>
      <c r="F8" s="44"/>
      <c r="G8" s="44"/>
      <c r="H8" s="46"/>
      <c r="I8" s="54"/>
      <c r="J8" s="49"/>
    </row>
    <row r="9" spans="1:10" ht="51" customHeight="1">
      <c r="A9" s="45" t="s">
        <v>131</v>
      </c>
      <c r="B9" s="41" t="s">
        <v>132</v>
      </c>
      <c r="C9" s="46">
        <v>20000</v>
      </c>
      <c r="D9" s="43"/>
      <c r="E9" s="46"/>
      <c r="F9" s="46">
        <v>20000</v>
      </c>
      <c r="G9" s="44"/>
      <c r="H9" s="46">
        <v>20000</v>
      </c>
      <c r="I9" s="54"/>
      <c r="J9" s="49"/>
    </row>
    <row r="10" spans="1:10" ht="49.5" customHeight="1">
      <c r="A10" s="45" t="s">
        <v>133</v>
      </c>
      <c r="B10" s="41" t="s">
        <v>134</v>
      </c>
      <c r="C10" s="46"/>
      <c r="D10" s="43"/>
      <c r="E10" s="43"/>
      <c r="F10" s="46"/>
      <c r="G10" s="44"/>
      <c r="H10" s="46"/>
      <c r="I10" s="54"/>
      <c r="J10" s="49"/>
    </row>
    <row r="11" spans="1:10" ht="34.5" customHeight="1">
      <c r="A11" s="45" t="s">
        <v>135</v>
      </c>
      <c r="B11" s="41" t="s">
        <v>136</v>
      </c>
      <c r="C11" s="46">
        <v>20000</v>
      </c>
      <c r="D11" s="43"/>
      <c r="E11" s="43"/>
      <c r="F11" s="46">
        <v>20000</v>
      </c>
      <c r="G11" s="44"/>
      <c r="H11" s="46">
        <v>20000</v>
      </c>
      <c r="I11" s="54"/>
      <c r="J11" s="49"/>
    </row>
    <row r="12" spans="1:10" ht="34.5" customHeight="1">
      <c r="A12" s="45" t="s">
        <v>137</v>
      </c>
      <c r="B12" s="41" t="s">
        <v>138</v>
      </c>
      <c r="C12" s="46"/>
      <c r="D12" s="43"/>
      <c r="E12" s="43"/>
      <c r="F12" s="46"/>
      <c r="G12" s="44"/>
      <c r="H12" s="46"/>
      <c r="I12" s="54"/>
      <c r="J12" s="49"/>
    </row>
    <row r="13" spans="1:10" ht="42.75" customHeight="1">
      <c r="A13" s="45" t="s">
        <v>139</v>
      </c>
      <c r="B13" s="41" t="s">
        <v>140</v>
      </c>
      <c r="C13" s="46"/>
      <c r="D13" s="43"/>
      <c r="E13" s="43"/>
      <c r="F13" s="46"/>
      <c r="G13" s="44"/>
      <c r="H13" s="46"/>
      <c r="I13" s="54"/>
      <c r="J13" s="49"/>
    </row>
    <row r="14" spans="1:10" ht="37.5" customHeight="1">
      <c r="A14" s="45" t="s">
        <v>141</v>
      </c>
      <c r="B14" s="41" t="s">
        <v>142</v>
      </c>
      <c r="C14" s="46">
        <v>0</v>
      </c>
      <c r="D14" s="46"/>
      <c r="E14" s="46"/>
      <c r="F14" s="46">
        <v>0</v>
      </c>
      <c r="G14" s="46"/>
      <c r="H14" s="46">
        <v>0</v>
      </c>
      <c r="I14" s="54"/>
      <c r="J14" s="49"/>
    </row>
    <row r="15" spans="1:10" ht="49.5" customHeight="1">
      <c r="A15" s="45" t="s">
        <v>143</v>
      </c>
      <c r="B15" s="41" t="s">
        <v>144</v>
      </c>
      <c r="C15" s="47"/>
      <c r="D15" s="47"/>
      <c r="E15" s="47"/>
      <c r="F15" s="47"/>
      <c r="G15" s="47"/>
      <c r="H15" s="47"/>
      <c r="I15" s="54"/>
      <c r="J15" s="49"/>
    </row>
    <row r="16" spans="1:10" ht="25.5" customHeight="1">
      <c r="A16" s="45"/>
      <c r="B16" s="48" t="s">
        <v>145</v>
      </c>
      <c r="C16" s="47" t="s">
        <v>267</v>
      </c>
      <c r="D16" s="47"/>
      <c r="E16" s="47"/>
      <c r="F16" s="47" t="s">
        <v>267</v>
      </c>
      <c r="G16" s="47"/>
      <c r="H16" s="47" t="s">
        <v>267</v>
      </c>
      <c r="I16" s="54"/>
      <c r="J16" s="49"/>
    </row>
    <row r="17" spans="1:10" ht="48" customHeight="1">
      <c r="A17" s="45"/>
      <c r="B17" s="45"/>
      <c r="C17" s="47"/>
      <c r="D17" s="47"/>
      <c r="E17" s="47"/>
      <c r="F17" s="47"/>
      <c r="G17" s="47"/>
      <c r="H17" s="47"/>
      <c r="I17" s="54"/>
      <c r="J17" s="49"/>
    </row>
    <row r="18" spans="1:10" ht="12.75" customHeight="1">
      <c r="A18" s="49"/>
      <c r="B18" s="49"/>
      <c r="C18" s="49"/>
      <c r="D18" s="49"/>
      <c r="E18" s="49"/>
      <c r="F18" s="49"/>
      <c r="G18" s="49"/>
      <c r="H18" s="49"/>
      <c r="I18" s="49"/>
      <c r="J18" s="49"/>
    </row>
  </sheetData>
  <sheetProtection/>
  <mergeCells count="9">
    <mergeCell ref="A1:H1"/>
    <mergeCell ref="C3:H3"/>
    <mergeCell ref="F4:H4"/>
    <mergeCell ref="A3:A5"/>
    <mergeCell ref="B3:B5"/>
    <mergeCell ref="C4:C5"/>
    <mergeCell ref="D4:D5"/>
    <mergeCell ref="E4:E5"/>
    <mergeCell ref="I3:I5"/>
  </mergeCells>
  <printOptions/>
  <pageMargins left="0.75" right="0.75" top="1" bottom="1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G4" sqref="G4"/>
    </sheetView>
  </sheetViews>
  <sheetFormatPr defaultColWidth="6.875" defaultRowHeight="12.75" customHeight="1"/>
  <cols>
    <col min="1" max="1" width="20.875" style="14" customWidth="1"/>
    <col min="2" max="2" width="17.50390625" style="14" customWidth="1"/>
    <col min="3" max="3" width="26.375" style="14" customWidth="1"/>
    <col min="4" max="4" width="21.50390625" style="14" customWidth="1"/>
    <col min="5" max="5" width="26.125" style="14" customWidth="1"/>
    <col min="6" max="6" width="18.125" style="14" customWidth="1"/>
    <col min="7" max="16384" width="6.875" style="14" customWidth="1"/>
  </cols>
  <sheetData>
    <row r="1" spans="1:6" ht="22.5" customHeight="1">
      <c r="A1" s="15" t="s">
        <v>330</v>
      </c>
      <c r="B1" s="15"/>
      <c r="C1" s="15"/>
      <c r="D1" s="15"/>
      <c r="E1" s="15"/>
      <c r="F1" s="15"/>
    </row>
    <row r="2" spans="1:6" ht="22.5" customHeight="1">
      <c r="A2" s="16" t="s">
        <v>114</v>
      </c>
      <c r="B2" s="16"/>
      <c r="C2" s="17"/>
      <c r="D2" s="17"/>
      <c r="E2" s="18"/>
      <c r="F2" s="19" t="s">
        <v>40</v>
      </c>
    </row>
    <row r="3" spans="1:6" ht="18.75" customHeight="1">
      <c r="A3" s="20" t="s">
        <v>331</v>
      </c>
      <c r="B3" s="20"/>
      <c r="C3" s="20" t="s">
        <v>332</v>
      </c>
      <c r="D3" s="20"/>
      <c r="E3" s="20"/>
      <c r="F3" s="20"/>
    </row>
    <row r="4" spans="1:6" ht="18.75" customHeight="1">
      <c r="A4" s="20" t="s">
        <v>43</v>
      </c>
      <c r="B4" s="20" t="s">
        <v>44</v>
      </c>
      <c r="C4" s="20" t="s">
        <v>333</v>
      </c>
      <c r="D4" s="21" t="s">
        <v>44</v>
      </c>
      <c r="E4" s="20" t="s">
        <v>334</v>
      </c>
      <c r="F4" s="20" t="s">
        <v>44</v>
      </c>
    </row>
    <row r="5" spans="1:6" ht="18.75" customHeight="1">
      <c r="A5" s="22" t="s">
        <v>335</v>
      </c>
      <c r="B5" s="23">
        <v>0</v>
      </c>
      <c r="C5" s="24" t="s">
        <v>336</v>
      </c>
      <c r="D5" s="25">
        <v>0</v>
      </c>
      <c r="E5" s="26" t="s">
        <v>337</v>
      </c>
      <c r="F5" s="25">
        <v>0</v>
      </c>
    </row>
    <row r="6" spans="1:6" ht="18.75" customHeight="1">
      <c r="A6" s="22"/>
      <c r="B6" s="23"/>
      <c r="C6" s="24" t="s">
        <v>338</v>
      </c>
      <c r="D6" s="25">
        <v>0</v>
      </c>
      <c r="E6" s="24" t="s">
        <v>78</v>
      </c>
      <c r="F6" s="25"/>
    </row>
    <row r="7" spans="1:8" ht="18.75" customHeight="1">
      <c r="A7" s="22"/>
      <c r="B7" s="23"/>
      <c r="C7" s="24" t="s">
        <v>339</v>
      </c>
      <c r="D7" s="25">
        <v>0</v>
      </c>
      <c r="E7" s="24" t="s">
        <v>80</v>
      </c>
      <c r="F7" s="25"/>
      <c r="H7" s="27"/>
    </row>
    <row r="8" spans="1:6" ht="18.75" customHeight="1">
      <c r="A8" s="22"/>
      <c r="B8" s="23"/>
      <c r="C8" s="24" t="s">
        <v>340</v>
      </c>
      <c r="D8" s="25">
        <v>0</v>
      </c>
      <c r="E8" s="24" t="s">
        <v>82</v>
      </c>
      <c r="F8" s="25"/>
    </row>
    <row r="9" spans="1:7" ht="18.75" customHeight="1">
      <c r="A9" s="22"/>
      <c r="B9" s="23"/>
      <c r="C9" s="24" t="s">
        <v>341</v>
      </c>
      <c r="D9" s="25">
        <v>0</v>
      </c>
      <c r="E9" s="24" t="s">
        <v>90</v>
      </c>
      <c r="F9" s="25"/>
      <c r="G9" s="27"/>
    </row>
    <row r="10" spans="1:7" ht="18.75" customHeight="1">
      <c r="A10" s="22"/>
      <c r="B10" s="23"/>
      <c r="C10" s="24" t="s">
        <v>342</v>
      </c>
      <c r="D10" s="25">
        <v>0</v>
      </c>
      <c r="E10" s="24" t="s">
        <v>343</v>
      </c>
      <c r="F10" s="25">
        <v>0</v>
      </c>
      <c r="G10" s="27"/>
    </row>
    <row r="11" spans="1:7" ht="18.75" customHeight="1">
      <c r="A11" s="22"/>
      <c r="B11" s="23"/>
      <c r="C11" s="24" t="s">
        <v>344</v>
      </c>
      <c r="D11" s="25">
        <v>0</v>
      </c>
      <c r="E11" s="24" t="s">
        <v>78</v>
      </c>
      <c r="F11" s="25"/>
      <c r="G11" s="27"/>
    </row>
    <row r="12" spans="1:7" ht="18.75" customHeight="1">
      <c r="A12" s="28"/>
      <c r="B12" s="23"/>
      <c r="C12" s="24" t="s">
        <v>345</v>
      </c>
      <c r="D12" s="25">
        <v>0</v>
      </c>
      <c r="E12" s="24" t="s">
        <v>80</v>
      </c>
      <c r="F12" s="25"/>
      <c r="G12" s="27"/>
    </row>
    <row r="13" spans="1:6" ht="18.75" customHeight="1">
      <c r="A13" s="28"/>
      <c r="B13" s="23"/>
      <c r="C13" s="24" t="s">
        <v>346</v>
      </c>
      <c r="D13" s="25">
        <v>0</v>
      </c>
      <c r="E13" s="24" t="s">
        <v>82</v>
      </c>
      <c r="F13" s="25"/>
    </row>
    <row r="14" spans="1:6" ht="18.75" customHeight="1">
      <c r="A14" s="28"/>
      <c r="B14" s="23"/>
      <c r="C14" s="24" t="s">
        <v>347</v>
      </c>
      <c r="D14" s="25">
        <v>0</v>
      </c>
      <c r="E14" s="24" t="s">
        <v>348</v>
      </c>
      <c r="F14" s="25"/>
    </row>
    <row r="15" spans="1:8" ht="18.75" customHeight="1">
      <c r="A15" s="29"/>
      <c r="B15" s="30"/>
      <c r="C15" s="24" t="s">
        <v>349</v>
      </c>
      <c r="D15" s="25">
        <v>0</v>
      </c>
      <c r="E15" s="24" t="s">
        <v>350</v>
      </c>
      <c r="F15" s="25"/>
      <c r="H15" s="27"/>
    </row>
    <row r="16" spans="1:6" ht="18.75" customHeight="1">
      <c r="A16" s="31"/>
      <c r="B16" s="30"/>
      <c r="C16" s="24" t="s">
        <v>351</v>
      </c>
      <c r="D16" s="25">
        <v>0</v>
      </c>
      <c r="E16" s="24" t="s">
        <v>86</v>
      </c>
      <c r="F16" s="25"/>
    </row>
    <row r="17" spans="1:6" ht="18.75" customHeight="1">
      <c r="A17" s="31"/>
      <c r="B17" s="30"/>
      <c r="C17" s="24" t="s">
        <v>352</v>
      </c>
      <c r="D17" s="25">
        <v>0</v>
      </c>
      <c r="E17" s="24" t="s">
        <v>353</v>
      </c>
      <c r="F17" s="25"/>
    </row>
    <row r="18" spans="1:6" ht="18.75" customHeight="1">
      <c r="A18" s="28"/>
      <c r="B18" s="30"/>
      <c r="C18" s="24" t="s">
        <v>354</v>
      </c>
      <c r="D18" s="25">
        <v>0</v>
      </c>
      <c r="E18" s="24" t="s">
        <v>88</v>
      </c>
      <c r="F18" s="25"/>
    </row>
    <row r="19" spans="1:6" ht="18.75" customHeight="1">
      <c r="A19" s="28"/>
      <c r="B19" s="23"/>
      <c r="C19" s="24" t="s">
        <v>355</v>
      </c>
      <c r="D19" s="25">
        <v>0</v>
      </c>
      <c r="E19" s="24" t="s">
        <v>90</v>
      </c>
      <c r="F19" s="25"/>
    </row>
    <row r="20" spans="1:6" ht="18.75" customHeight="1">
      <c r="A20" s="29"/>
      <c r="B20" s="23"/>
      <c r="C20" s="31"/>
      <c r="D20" s="25"/>
      <c r="E20" s="24" t="s">
        <v>92</v>
      </c>
      <c r="F20" s="25"/>
    </row>
    <row r="21" spans="1:6" ht="18.75" customHeight="1">
      <c r="A21" s="31"/>
      <c r="B21" s="23"/>
      <c r="C21" s="31"/>
      <c r="D21" s="25"/>
      <c r="E21" s="32" t="s">
        <v>67</v>
      </c>
      <c r="F21" s="25">
        <v>0</v>
      </c>
    </row>
    <row r="22" spans="1:6" ht="18.75" customHeight="1">
      <c r="A22" s="31"/>
      <c r="B22" s="23"/>
      <c r="C22" s="31"/>
      <c r="D22" s="25"/>
      <c r="E22" s="32" t="s">
        <v>356</v>
      </c>
      <c r="F22" s="25">
        <v>0</v>
      </c>
    </row>
    <row r="23" spans="1:6" ht="18.75" customHeight="1">
      <c r="A23" s="31"/>
      <c r="B23" s="23"/>
      <c r="C23" s="24"/>
      <c r="D23" s="33"/>
      <c r="E23" s="32" t="s">
        <v>71</v>
      </c>
      <c r="F23" s="25">
        <v>0</v>
      </c>
    </row>
    <row r="24" spans="1:6" ht="18.75" customHeight="1">
      <c r="A24" s="31"/>
      <c r="B24" s="23"/>
      <c r="C24" s="24"/>
      <c r="D24" s="33"/>
      <c r="E24" s="22"/>
      <c r="F24" s="33"/>
    </row>
    <row r="25" spans="1:6" ht="18.75" customHeight="1">
      <c r="A25" s="21" t="s">
        <v>96</v>
      </c>
      <c r="B25" s="30">
        <f>SUM(B5,B8,B9,B11,B12,B13,B14)</f>
        <v>0</v>
      </c>
      <c r="C25" s="21" t="s">
        <v>97</v>
      </c>
      <c r="D25" s="33">
        <f>SUM(D5:D19)</f>
        <v>0</v>
      </c>
      <c r="E25" s="21" t="s">
        <v>97</v>
      </c>
      <c r="F25" s="33">
        <f>SUM(F5,F10,F20,F21,F22)</f>
        <v>0</v>
      </c>
    </row>
  </sheetData>
  <sheetProtection/>
  <mergeCells count="4">
    <mergeCell ref="A1:F1"/>
    <mergeCell ref="A2:B2"/>
    <mergeCell ref="A3:B3"/>
    <mergeCell ref="C3:F3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20"/>
  <sheetViews>
    <sheetView zoomScaleSheetLayoutView="100" workbookViewId="0" topLeftCell="A1">
      <selection activeCell="L7" sqref="L7"/>
    </sheetView>
  </sheetViews>
  <sheetFormatPr defaultColWidth="6.875" defaultRowHeight="12.75" customHeight="1"/>
  <cols>
    <col min="1" max="1" width="14.25390625" style="1" customWidth="1"/>
    <col min="2" max="2" width="23.75390625" style="1" customWidth="1"/>
    <col min="3" max="3" width="16.00390625" style="1" customWidth="1"/>
    <col min="4" max="4" width="29.875" style="1" customWidth="1"/>
    <col min="5" max="16384" width="6.875" style="1" customWidth="1"/>
  </cols>
  <sheetData>
    <row r="1" ht="21" customHeight="1"/>
    <row r="2" spans="1:4" ht="28.5" customHeight="1">
      <c r="A2" s="2" t="s">
        <v>33</v>
      </c>
      <c r="B2" s="2"/>
      <c r="C2" s="2"/>
      <c r="D2" s="2"/>
    </row>
    <row r="3" ht="22.5" customHeight="1">
      <c r="D3" s="8" t="s">
        <v>40</v>
      </c>
    </row>
    <row r="4" spans="1:4" ht="22.5" customHeight="1">
      <c r="A4" s="4" t="s">
        <v>116</v>
      </c>
      <c r="B4" s="4" t="s">
        <v>357</v>
      </c>
      <c r="C4" s="4" t="s">
        <v>358</v>
      </c>
      <c r="D4" s="4" t="s">
        <v>359</v>
      </c>
    </row>
    <row r="5" spans="1:4" ht="21.75" customHeight="1">
      <c r="A5" s="5" t="s">
        <v>129</v>
      </c>
      <c r="B5" s="5" t="s">
        <v>129</v>
      </c>
      <c r="C5" s="5" t="s">
        <v>129</v>
      </c>
      <c r="D5" s="5" t="s">
        <v>129</v>
      </c>
    </row>
    <row r="6" spans="1:4" ht="21.75" customHeight="1">
      <c r="A6" s="12"/>
      <c r="B6" s="12"/>
      <c r="C6" s="13"/>
      <c r="D6" s="13"/>
    </row>
    <row r="7" spans="1:4" ht="21.75" customHeight="1">
      <c r="A7" s="12"/>
      <c r="B7" s="12"/>
      <c r="C7" s="13"/>
      <c r="D7" s="13"/>
    </row>
    <row r="8" spans="1:4" ht="21.75" customHeight="1">
      <c r="A8" s="12"/>
      <c r="B8" s="12"/>
      <c r="C8" s="13"/>
      <c r="D8" s="13"/>
    </row>
    <row r="9" spans="1:4" ht="21.75" customHeight="1">
      <c r="A9" s="12"/>
      <c r="B9" s="12"/>
      <c r="C9" s="13"/>
      <c r="D9" s="13"/>
    </row>
    <row r="10" spans="1:4" ht="21.75" customHeight="1">
      <c r="A10" s="12"/>
      <c r="B10" s="12"/>
      <c r="C10" s="13"/>
      <c r="D10" s="13"/>
    </row>
    <row r="11" spans="1:4" ht="21.75" customHeight="1">
      <c r="A11" s="12"/>
      <c r="B11" s="12"/>
      <c r="C11" s="13"/>
      <c r="D11" s="13"/>
    </row>
    <row r="12" spans="1:4" ht="21.75" customHeight="1">
      <c r="A12" s="12"/>
      <c r="B12" s="12"/>
      <c r="C12" s="13"/>
      <c r="D12" s="13"/>
    </row>
    <row r="13" spans="1:4" ht="21.75" customHeight="1">
      <c r="A13" s="12"/>
      <c r="B13" s="12"/>
      <c r="C13" s="13"/>
      <c r="D13" s="13"/>
    </row>
    <row r="14" spans="1:4" ht="21.75" customHeight="1">
      <c r="A14" s="12"/>
      <c r="B14" s="12"/>
      <c r="C14" s="13"/>
      <c r="D14" s="13"/>
    </row>
    <row r="15" spans="1:4" ht="21.75" customHeight="1">
      <c r="A15" s="12"/>
      <c r="B15" s="12"/>
      <c r="C15" s="13"/>
      <c r="D15" s="13"/>
    </row>
    <row r="16" spans="1:4" ht="21.75" customHeight="1">
      <c r="A16" s="12"/>
      <c r="B16" s="12"/>
      <c r="C16" s="13"/>
      <c r="D16" s="13"/>
    </row>
    <row r="17" spans="1:4" ht="21.75" customHeight="1">
      <c r="A17" s="12"/>
      <c r="B17" s="12"/>
      <c r="C17" s="13"/>
      <c r="D17" s="13"/>
    </row>
    <row r="18" spans="1:4" ht="21.75" customHeight="1">
      <c r="A18" s="12"/>
      <c r="B18" s="12"/>
      <c r="C18" s="13"/>
      <c r="D18" s="13"/>
    </row>
    <row r="19" spans="1:4" ht="21.75" customHeight="1">
      <c r="A19" s="12"/>
      <c r="B19" s="12"/>
      <c r="C19" s="13"/>
      <c r="D19" s="13"/>
    </row>
    <row r="20" spans="1:4" ht="21.75" customHeight="1">
      <c r="A20" s="12"/>
      <c r="B20" s="12"/>
      <c r="C20" s="13"/>
      <c r="D20" s="13"/>
    </row>
  </sheetData>
  <sheetProtection/>
  <mergeCells count="1">
    <mergeCell ref="A2:D2"/>
  </mergeCells>
  <printOptions horizontalCentered="1"/>
  <pageMargins left="0.75" right="0.75" top="1" bottom="1" header="0.51" footer="0.51"/>
  <pageSetup horizontalDpi="600" verticalDpi="6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0"/>
  <sheetViews>
    <sheetView showGridLines="0" showZeros="0" workbookViewId="0" topLeftCell="A1">
      <selection activeCell="K6" sqref="K6"/>
    </sheetView>
  </sheetViews>
  <sheetFormatPr defaultColWidth="6.875" defaultRowHeight="12.75" customHeight="1"/>
  <cols>
    <col min="1" max="3" width="4.625" style="1" customWidth="1"/>
    <col min="4" max="4" width="16.625" style="1" customWidth="1"/>
    <col min="5" max="5" width="30.375" style="1" customWidth="1"/>
    <col min="6" max="6" width="18.25390625" style="1" customWidth="1"/>
    <col min="7" max="7" width="15.50390625" style="1" customWidth="1"/>
    <col min="8" max="8" width="11.375" style="1" customWidth="1"/>
    <col min="9" max="10" width="5.375" style="1" customWidth="1"/>
    <col min="11" max="11" width="13.00390625" style="1" customWidth="1"/>
    <col min="12" max="16384" width="6.875" style="1" customWidth="1"/>
  </cols>
  <sheetData>
    <row r="1" ht="16.5" customHeight="1"/>
    <row r="2" spans="1:12" ht="23.25" customHeight="1">
      <c r="A2" s="2" t="s">
        <v>360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6.25" customHeight="1">
      <c r="L3" s="8" t="s">
        <v>40</v>
      </c>
    </row>
    <row r="4" spans="1:12" ht="18" customHeight="1">
      <c r="A4" s="3" t="s">
        <v>160</v>
      </c>
      <c r="B4" s="3"/>
      <c r="C4" s="3"/>
      <c r="D4" s="3" t="s">
        <v>116</v>
      </c>
      <c r="E4" s="3" t="s">
        <v>361</v>
      </c>
      <c r="F4" s="3" t="s">
        <v>362</v>
      </c>
      <c r="G4" s="3" t="s">
        <v>363</v>
      </c>
      <c r="H4" s="3" t="s">
        <v>364</v>
      </c>
      <c r="I4" s="3" t="s">
        <v>365</v>
      </c>
      <c r="J4" s="3"/>
      <c r="K4" s="3" t="s">
        <v>366</v>
      </c>
      <c r="L4" s="9" t="s">
        <v>367</v>
      </c>
    </row>
    <row r="5" spans="1:12" ht="18" customHeight="1">
      <c r="A5" s="4" t="s">
        <v>169</v>
      </c>
      <c r="B5" s="4" t="s">
        <v>170</v>
      </c>
      <c r="C5" s="4" t="s">
        <v>171</v>
      </c>
      <c r="D5" s="3"/>
      <c r="E5" s="3"/>
      <c r="F5" s="3"/>
      <c r="G5" s="3"/>
      <c r="H5" s="3"/>
      <c r="I5" s="3" t="s">
        <v>169</v>
      </c>
      <c r="J5" s="3" t="s">
        <v>170</v>
      </c>
      <c r="K5" s="3"/>
      <c r="L5" s="9"/>
    </row>
    <row r="6" spans="1:12" ht="19.5" customHeight="1">
      <c r="A6" s="5" t="s">
        <v>129</v>
      </c>
      <c r="B6" s="5" t="s">
        <v>129</v>
      </c>
      <c r="C6" s="5" t="s">
        <v>129</v>
      </c>
      <c r="D6" s="5" t="s">
        <v>129</v>
      </c>
      <c r="E6" s="5" t="s">
        <v>129</v>
      </c>
      <c r="F6" s="5" t="s">
        <v>129</v>
      </c>
      <c r="G6" s="5" t="s">
        <v>129</v>
      </c>
      <c r="H6" s="5" t="s">
        <v>129</v>
      </c>
      <c r="I6" s="5" t="s">
        <v>129</v>
      </c>
      <c r="J6" s="5" t="s">
        <v>129</v>
      </c>
      <c r="K6" s="5" t="s">
        <v>129</v>
      </c>
      <c r="L6" s="5" t="s">
        <v>129</v>
      </c>
    </row>
    <row r="7" spans="1:12" ht="19.5" customHeight="1">
      <c r="A7" s="6"/>
      <c r="B7" s="6"/>
      <c r="C7" s="6"/>
      <c r="D7" s="6"/>
      <c r="E7" s="6"/>
      <c r="F7" s="6"/>
      <c r="G7" s="6"/>
      <c r="H7" s="7"/>
      <c r="I7" s="10"/>
      <c r="J7" s="10"/>
      <c r="K7" s="11"/>
      <c r="L7" s="12"/>
    </row>
    <row r="8" spans="1:12" ht="19.5" customHeight="1">
      <c r="A8" s="6"/>
      <c r="B8" s="6"/>
      <c r="C8" s="6"/>
      <c r="D8" s="6"/>
      <c r="E8" s="6"/>
      <c r="F8" s="6"/>
      <c r="G8" s="6"/>
      <c r="H8" s="7"/>
      <c r="I8" s="10"/>
      <c r="J8" s="10"/>
      <c r="K8" s="11"/>
      <c r="L8" s="12"/>
    </row>
    <row r="9" spans="1:12" ht="19.5" customHeight="1">
      <c r="A9" s="6"/>
      <c r="B9" s="6"/>
      <c r="C9" s="6"/>
      <c r="D9" s="6"/>
      <c r="E9" s="6"/>
      <c r="F9" s="6"/>
      <c r="G9" s="6"/>
      <c r="H9" s="7"/>
      <c r="I9" s="10"/>
      <c r="J9" s="10"/>
      <c r="K9" s="11"/>
      <c r="L9" s="12"/>
    </row>
    <row r="10" spans="1:12" ht="19.5" customHeight="1">
      <c r="A10" s="6"/>
      <c r="B10" s="6"/>
      <c r="C10" s="6"/>
      <c r="D10" s="6"/>
      <c r="E10" s="6"/>
      <c r="F10" s="6"/>
      <c r="G10" s="6"/>
      <c r="H10" s="7"/>
      <c r="I10" s="10"/>
      <c r="J10" s="10"/>
      <c r="K10" s="11"/>
      <c r="L10" s="12"/>
    </row>
    <row r="11" spans="1:12" ht="19.5" customHeight="1">
      <c r="A11" s="6"/>
      <c r="B11" s="6"/>
      <c r="C11" s="6"/>
      <c r="D11" s="6"/>
      <c r="E11" s="6"/>
      <c r="F11" s="6"/>
      <c r="G11" s="6"/>
      <c r="H11" s="7"/>
      <c r="I11" s="10"/>
      <c r="J11" s="10"/>
      <c r="K11" s="11"/>
      <c r="L11" s="12"/>
    </row>
    <row r="12" spans="1:12" ht="19.5" customHeight="1">
      <c r="A12" s="6"/>
      <c r="B12" s="6"/>
      <c r="C12" s="6"/>
      <c r="D12" s="6"/>
      <c r="E12" s="6"/>
      <c r="F12" s="6"/>
      <c r="G12" s="6"/>
      <c r="H12" s="7"/>
      <c r="I12" s="10"/>
      <c r="J12" s="10"/>
      <c r="K12" s="11"/>
      <c r="L12" s="12"/>
    </row>
    <row r="13" spans="1:12" ht="19.5" customHeight="1">
      <c r="A13" s="6"/>
      <c r="B13" s="6"/>
      <c r="C13" s="6"/>
      <c r="D13" s="6"/>
      <c r="E13" s="6"/>
      <c r="F13" s="6"/>
      <c r="G13" s="6"/>
      <c r="H13" s="7"/>
      <c r="I13" s="10"/>
      <c r="J13" s="10"/>
      <c r="K13" s="11"/>
      <c r="L13" s="12"/>
    </row>
    <row r="14" spans="1:12" ht="19.5" customHeight="1">
      <c r="A14" s="6"/>
      <c r="B14" s="6"/>
      <c r="C14" s="6"/>
      <c r="D14" s="6"/>
      <c r="E14" s="6"/>
      <c r="F14" s="6"/>
      <c r="G14" s="6"/>
      <c r="H14" s="7"/>
      <c r="I14" s="10"/>
      <c r="J14" s="10"/>
      <c r="K14" s="11"/>
      <c r="L14" s="12"/>
    </row>
    <row r="15" spans="1:12" ht="19.5" customHeight="1">
      <c r="A15" s="6"/>
      <c r="B15" s="6"/>
      <c r="C15" s="6"/>
      <c r="D15" s="6"/>
      <c r="E15" s="6"/>
      <c r="F15" s="6"/>
      <c r="G15" s="6"/>
      <c r="H15" s="7"/>
      <c r="I15" s="10"/>
      <c r="J15" s="10"/>
      <c r="K15" s="11"/>
      <c r="L15" s="12"/>
    </row>
    <row r="16" spans="1:12" ht="19.5" customHeight="1">
      <c r="A16" s="6"/>
      <c r="B16" s="6"/>
      <c r="C16" s="6"/>
      <c r="D16" s="6"/>
      <c r="E16" s="6"/>
      <c r="F16" s="6"/>
      <c r="G16" s="6"/>
      <c r="H16" s="7"/>
      <c r="I16" s="10"/>
      <c r="J16" s="10"/>
      <c r="K16" s="11"/>
      <c r="L16" s="12"/>
    </row>
    <row r="17" spans="1:12" ht="19.5" customHeight="1">
      <c r="A17" s="6"/>
      <c r="B17" s="6"/>
      <c r="C17" s="6"/>
      <c r="D17" s="6"/>
      <c r="E17" s="6"/>
      <c r="F17" s="6"/>
      <c r="G17" s="6"/>
      <c r="H17" s="7"/>
      <c r="I17" s="10"/>
      <c r="J17" s="10"/>
      <c r="K17" s="11"/>
      <c r="L17" s="12"/>
    </row>
    <row r="18" spans="1:12" ht="19.5" customHeight="1">
      <c r="A18" s="6"/>
      <c r="B18" s="6"/>
      <c r="C18" s="6"/>
      <c r="D18" s="6"/>
      <c r="E18" s="6"/>
      <c r="F18" s="6"/>
      <c r="G18" s="6"/>
      <c r="H18" s="7"/>
      <c r="I18" s="10"/>
      <c r="J18" s="10"/>
      <c r="K18" s="11"/>
      <c r="L18" s="12"/>
    </row>
    <row r="19" spans="1:12" ht="19.5" customHeight="1">
      <c r="A19" s="6"/>
      <c r="B19" s="6"/>
      <c r="C19" s="6"/>
      <c r="D19" s="6"/>
      <c r="E19" s="6"/>
      <c r="F19" s="6"/>
      <c r="G19" s="6"/>
      <c r="H19" s="7"/>
      <c r="I19" s="10"/>
      <c r="J19" s="10"/>
      <c r="K19" s="11"/>
      <c r="L19" s="12"/>
    </row>
    <row r="20" spans="1:12" ht="19.5" customHeight="1">
      <c r="A20" s="6"/>
      <c r="B20" s="6"/>
      <c r="C20" s="6"/>
      <c r="D20" s="6"/>
      <c r="E20" s="6"/>
      <c r="F20" s="6"/>
      <c r="G20" s="6"/>
      <c r="H20" s="7"/>
      <c r="I20" s="10"/>
      <c r="J20" s="10"/>
      <c r="K20" s="11"/>
      <c r="L20" s="12"/>
    </row>
  </sheetData>
  <sheetProtection/>
  <mergeCells count="10">
    <mergeCell ref="A2:L2"/>
    <mergeCell ref="A4:C4"/>
    <mergeCell ref="I4:J4"/>
    <mergeCell ref="D4:D5"/>
    <mergeCell ref="E4:E5"/>
    <mergeCell ref="F4:F5"/>
    <mergeCell ref="G4:G5"/>
    <mergeCell ref="H4:H5"/>
    <mergeCell ref="K4:K5"/>
    <mergeCell ref="L4:L5"/>
  </mergeCells>
  <printOptions horizontalCentered="1"/>
  <pageMargins left="0.65" right="0.59" top="0.7900000000000001" bottom="0.7900000000000001" header="0.5" footer="0.5"/>
  <pageSetup fitToHeight="1000" fitToWidth="1" horizontalDpi="600" verticalDpi="600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="115" zoomScaleNormal="115" zoomScaleSheetLayoutView="100" workbookViewId="0" topLeftCell="A1">
      <selection activeCell="B5" sqref="B5"/>
    </sheetView>
  </sheetViews>
  <sheetFormatPr defaultColWidth="7.00390625" defaultRowHeight="30" customHeight="1"/>
  <cols>
    <col min="1" max="1" width="7.00390625" style="137" customWidth="1"/>
    <col min="2" max="2" width="73.75390625" style="138" customWidth="1"/>
    <col min="3" max="3" width="10.375" style="138" customWidth="1"/>
    <col min="4" max="4" width="28.00390625" style="138" customWidth="1"/>
    <col min="5" max="16384" width="7.00390625" style="138" customWidth="1"/>
  </cols>
  <sheetData>
    <row r="1" spans="1:4" ht="40.5" customHeight="1">
      <c r="A1" s="139" t="s">
        <v>4</v>
      </c>
      <c r="B1" s="139"/>
      <c r="C1" s="139"/>
      <c r="D1" s="139"/>
    </row>
    <row r="2" spans="1:4" s="135" customFormat="1" ht="30" customHeight="1">
      <c r="A2" s="140" t="s">
        <v>5</v>
      </c>
      <c r="B2" s="140" t="s">
        <v>6</v>
      </c>
      <c r="C2" s="140" t="s">
        <v>7</v>
      </c>
      <c r="D2" s="140" t="s">
        <v>8</v>
      </c>
    </row>
    <row r="3" spans="1:4" s="136" customFormat="1" ht="30" customHeight="1">
      <c r="A3" s="140" t="s">
        <v>9</v>
      </c>
      <c r="B3" s="141" t="s">
        <v>10</v>
      </c>
      <c r="C3" s="141" t="s">
        <v>11</v>
      </c>
      <c r="D3" s="141"/>
    </row>
    <row r="4" spans="1:4" s="136" customFormat="1" ht="30" customHeight="1">
      <c r="A4" s="140" t="s">
        <v>12</v>
      </c>
      <c r="B4" s="141" t="s">
        <v>13</v>
      </c>
      <c r="C4" s="141" t="s">
        <v>11</v>
      </c>
      <c r="D4" s="141"/>
    </row>
    <row r="5" spans="1:4" s="136" customFormat="1" ht="30" customHeight="1">
      <c r="A5" s="140" t="s">
        <v>14</v>
      </c>
      <c r="B5" s="141" t="s">
        <v>15</v>
      </c>
      <c r="C5" s="141" t="s">
        <v>11</v>
      </c>
      <c r="D5" s="141"/>
    </row>
    <row r="6" spans="1:4" s="136" customFormat="1" ht="30" customHeight="1">
      <c r="A6" s="140" t="s">
        <v>16</v>
      </c>
      <c r="B6" s="141" t="s">
        <v>17</v>
      </c>
      <c r="C6" s="141" t="s">
        <v>11</v>
      </c>
      <c r="D6" s="141"/>
    </row>
    <row r="7" spans="1:4" s="136" customFormat="1" ht="30" customHeight="1">
      <c r="A7" s="140" t="s">
        <v>18</v>
      </c>
      <c r="B7" s="141" t="s">
        <v>19</v>
      </c>
      <c r="C7" s="141" t="s">
        <v>11</v>
      </c>
      <c r="D7" s="141"/>
    </row>
    <row r="8" spans="1:4" s="136" customFormat="1" ht="30" customHeight="1">
      <c r="A8" s="140" t="s">
        <v>20</v>
      </c>
      <c r="B8" s="141" t="s">
        <v>21</v>
      </c>
      <c r="C8" s="141" t="s">
        <v>11</v>
      </c>
      <c r="D8" s="141"/>
    </row>
    <row r="9" spans="1:4" s="136" customFormat="1" ht="30" customHeight="1">
      <c r="A9" s="140" t="s">
        <v>22</v>
      </c>
      <c r="B9" s="141" t="s">
        <v>23</v>
      </c>
      <c r="C9" s="141" t="s">
        <v>11</v>
      </c>
      <c r="D9" s="141"/>
    </row>
    <row r="10" spans="1:4" s="136" customFormat="1" ht="30" customHeight="1">
      <c r="A10" s="140" t="s">
        <v>24</v>
      </c>
      <c r="B10" s="141" t="s">
        <v>25</v>
      </c>
      <c r="C10" s="141" t="s">
        <v>11</v>
      </c>
      <c r="D10" s="141"/>
    </row>
    <row r="11" spans="1:4" s="136" customFormat="1" ht="30" customHeight="1">
      <c r="A11" s="140" t="s">
        <v>26</v>
      </c>
      <c r="B11" s="141" t="s">
        <v>27</v>
      </c>
      <c r="C11" s="141" t="s">
        <v>11</v>
      </c>
      <c r="D11" s="141"/>
    </row>
    <row r="12" spans="1:4" s="136" customFormat="1" ht="30" customHeight="1">
      <c r="A12" s="140" t="s">
        <v>28</v>
      </c>
      <c r="B12" s="141" t="s">
        <v>29</v>
      </c>
      <c r="C12" s="141" t="s">
        <v>30</v>
      </c>
      <c r="D12" s="141" t="s">
        <v>31</v>
      </c>
    </row>
    <row r="13" spans="1:4" s="136" customFormat="1" ht="30" customHeight="1">
      <c r="A13" s="140" t="s">
        <v>32</v>
      </c>
      <c r="B13" s="141" t="s">
        <v>33</v>
      </c>
      <c r="C13" s="141" t="s">
        <v>30</v>
      </c>
      <c r="D13" s="141" t="s">
        <v>34</v>
      </c>
    </row>
    <row r="14" spans="1:4" s="136" customFormat="1" ht="30" customHeight="1">
      <c r="A14" s="140" t="s">
        <v>35</v>
      </c>
      <c r="B14" s="141" t="s">
        <v>36</v>
      </c>
      <c r="C14" s="141" t="s">
        <v>30</v>
      </c>
      <c r="D14" s="141" t="s">
        <v>37</v>
      </c>
    </row>
    <row r="15" s="136" customFormat="1" ht="30" customHeight="1">
      <c r="A15" s="135"/>
    </row>
  </sheetData>
  <sheetProtection/>
  <mergeCells count="1">
    <mergeCell ref="A1:D1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A2" sqref="A2"/>
    </sheetView>
  </sheetViews>
  <sheetFormatPr defaultColWidth="9.00390625" defaultRowHeight="14.25"/>
  <cols>
    <col min="1" max="1" width="16.00390625" style="0" customWidth="1"/>
    <col min="2" max="2" width="12.125" style="0" customWidth="1"/>
    <col min="3" max="3" width="20.125" style="0" customWidth="1"/>
    <col min="4" max="4" width="10.50390625" style="0" customWidth="1"/>
    <col min="5" max="5" width="18.875" style="0" customWidth="1"/>
    <col min="6" max="6" width="9.625" style="0" customWidth="1"/>
  </cols>
  <sheetData>
    <row r="1" spans="1:8" ht="26.25" customHeight="1">
      <c r="A1" s="106" t="s">
        <v>38</v>
      </c>
      <c r="B1" s="106"/>
      <c r="C1" s="106"/>
      <c r="D1" s="106"/>
      <c r="E1" s="106"/>
      <c r="F1" s="106"/>
      <c r="G1" s="128"/>
      <c r="H1" s="128"/>
    </row>
    <row r="2" spans="1:8" ht="15.75" customHeight="1">
      <c r="A2" s="129" t="s">
        <v>39</v>
      </c>
      <c r="B2" s="130"/>
      <c r="C2" s="130"/>
      <c r="D2" s="130"/>
      <c r="E2" s="131" t="s">
        <v>40</v>
      </c>
      <c r="F2" s="131"/>
      <c r="G2" s="132"/>
      <c r="H2" s="132"/>
    </row>
    <row r="3" spans="1:8" ht="16.5" customHeight="1">
      <c r="A3" s="112" t="s">
        <v>41</v>
      </c>
      <c r="B3" s="112"/>
      <c r="C3" s="112" t="s">
        <v>42</v>
      </c>
      <c r="D3" s="112"/>
      <c r="E3" s="112"/>
      <c r="F3" s="112"/>
      <c r="G3" s="132"/>
      <c r="H3" s="132"/>
    </row>
    <row r="4" spans="1:8" ht="24" customHeight="1">
      <c r="A4" s="148" t="s">
        <v>43</v>
      </c>
      <c r="B4" s="112" t="s">
        <v>44</v>
      </c>
      <c r="C4" s="112" t="s">
        <v>45</v>
      </c>
      <c r="D4" s="112" t="s">
        <v>44</v>
      </c>
      <c r="E4" s="112" t="s">
        <v>46</v>
      </c>
      <c r="F4" s="112" t="s">
        <v>44</v>
      </c>
      <c r="G4" s="132"/>
      <c r="H4" s="132"/>
    </row>
    <row r="5" spans="1:8" ht="16.5" customHeight="1">
      <c r="A5" s="149" t="s">
        <v>47</v>
      </c>
      <c r="B5" s="70">
        <v>33017373</v>
      </c>
      <c r="C5" s="149" t="s">
        <v>48</v>
      </c>
      <c r="D5" s="70"/>
      <c r="E5" s="149" t="s">
        <v>49</v>
      </c>
      <c r="F5" s="115">
        <v>13497373</v>
      </c>
      <c r="G5" s="132"/>
      <c r="H5" s="132"/>
    </row>
    <row r="6" spans="1:8" ht="27" customHeight="1">
      <c r="A6" s="114" t="s">
        <v>50</v>
      </c>
      <c r="B6" s="124"/>
      <c r="C6" s="149" t="s">
        <v>51</v>
      </c>
      <c r="D6" s="133"/>
      <c r="E6" s="114" t="s">
        <v>52</v>
      </c>
      <c r="F6" s="115">
        <v>12989873</v>
      </c>
      <c r="G6" s="132"/>
      <c r="H6" s="132"/>
    </row>
    <row r="7" spans="1:8" ht="16.5" customHeight="1">
      <c r="A7" s="149" t="s">
        <v>53</v>
      </c>
      <c r="B7" s="115"/>
      <c r="C7" s="149" t="s">
        <v>54</v>
      </c>
      <c r="D7" s="133"/>
      <c r="E7" s="114" t="s">
        <v>55</v>
      </c>
      <c r="F7" s="115">
        <v>507500</v>
      </c>
      <c r="G7" s="132"/>
      <c r="H7" s="132"/>
    </row>
    <row r="8" spans="1:8" ht="16.5" customHeight="1">
      <c r="A8" s="149" t="s">
        <v>56</v>
      </c>
      <c r="B8" s="115"/>
      <c r="C8" s="149" t="s">
        <v>57</v>
      </c>
      <c r="D8" s="133"/>
      <c r="E8" s="114" t="s">
        <v>58</v>
      </c>
      <c r="F8" s="115">
        <v>19520000</v>
      </c>
      <c r="G8" s="132"/>
      <c r="H8" s="132"/>
    </row>
    <row r="9" spans="1:8" ht="16.5" customHeight="1">
      <c r="A9" s="149" t="s">
        <v>59</v>
      </c>
      <c r="B9" s="115"/>
      <c r="C9" s="149" t="s">
        <v>60</v>
      </c>
      <c r="D9" s="133"/>
      <c r="E9" s="114" t="s">
        <v>61</v>
      </c>
      <c r="F9" s="115"/>
      <c r="G9" s="132"/>
      <c r="H9" s="132"/>
    </row>
    <row r="10" spans="1:8" ht="16.5" customHeight="1">
      <c r="A10" s="149" t="s">
        <v>62</v>
      </c>
      <c r="B10" s="115"/>
      <c r="C10" s="149" t="s">
        <v>63</v>
      </c>
      <c r="D10" s="133"/>
      <c r="E10" s="114" t="s">
        <v>64</v>
      </c>
      <c r="F10" s="115">
        <v>19520000</v>
      </c>
      <c r="G10" s="132"/>
      <c r="H10" s="132"/>
    </row>
    <row r="11" spans="1:8" ht="16.5" customHeight="1">
      <c r="A11" s="149" t="s">
        <v>65</v>
      </c>
      <c r="B11" s="115"/>
      <c r="C11" s="149" t="s">
        <v>66</v>
      </c>
      <c r="D11" s="133"/>
      <c r="E11" s="149" t="s">
        <v>67</v>
      </c>
      <c r="F11" s="115"/>
      <c r="G11" s="132"/>
      <c r="H11" s="132"/>
    </row>
    <row r="12" spans="1:8" ht="16.5" customHeight="1">
      <c r="A12" s="114"/>
      <c r="B12" s="115"/>
      <c r="C12" s="149" t="s">
        <v>68</v>
      </c>
      <c r="D12" s="133"/>
      <c r="E12" s="149" t="s">
        <v>69</v>
      </c>
      <c r="F12" s="115"/>
      <c r="G12" s="132"/>
      <c r="H12" s="132"/>
    </row>
    <row r="13" spans="1:8" ht="26.25" customHeight="1">
      <c r="A13" s="114"/>
      <c r="B13" s="115"/>
      <c r="C13" s="149" t="s">
        <v>70</v>
      </c>
      <c r="D13" s="133"/>
      <c r="E13" s="149" t="s">
        <v>71</v>
      </c>
      <c r="F13" s="115"/>
      <c r="G13" s="132"/>
      <c r="H13" s="132"/>
    </row>
    <row r="14" spans="1:8" ht="16.5" customHeight="1">
      <c r="A14" s="116"/>
      <c r="B14" s="115"/>
      <c r="C14" s="149" t="s">
        <v>72</v>
      </c>
      <c r="D14" s="133">
        <v>2000000</v>
      </c>
      <c r="E14" s="112"/>
      <c r="F14" s="115"/>
      <c r="G14" s="132"/>
      <c r="H14" s="132"/>
    </row>
    <row r="15" spans="1:8" ht="16.5" customHeight="1">
      <c r="A15" s="112"/>
      <c r="B15" s="115"/>
      <c r="C15" s="149" t="s">
        <v>73</v>
      </c>
      <c r="D15" s="133">
        <v>30697373</v>
      </c>
      <c r="E15" s="112" t="s">
        <v>74</v>
      </c>
      <c r="F15" s="115"/>
      <c r="G15" s="132"/>
      <c r="H15" s="132"/>
    </row>
    <row r="16" spans="1:8" ht="16.5" customHeight="1">
      <c r="A16" s="112"/>
      <c r="B16" s="115"/>
      <c r="C16" s="149" t="s">
        <v>75</v>
      </c>
      <c r="D16" s="133"/>
      <c r="E16" s="114" t="s">
        <v>76</v>
      </c>
      <c r="F16" s="115"/>
      <c r="G16" s="132"/>
      <c r="H16" s="132"/>
    </row>
    <row r="17" spans="1:8" ht="16.5" customHeight="1">
      <c r="A17" s="112"/>
      <c r="B17" s="115"/>
      <c r="C17" s="149" t="s">
        <v>77</v>
      </c>
      <c r="D17" s="133"/>
      <c r="E17" s="114" t="s">
        <v>78</v>
      </c>
      <c r="F17" s="115">
        <v>13937025</v>
      </c>
      <c r="G17" s="132"/>
      <c r="H17" s="132"/>
    </row>
    <row r="18" spans="1:8" ht="16.5" customHeight="1">
      <c r="A18" s="112"/>
      <c r="B18" s="115"/>
      <c r="C18" s="149" t="s">
        <v>79</v>
      </c>
      <c r="D18" s="133"/>
      <c r="E18" s="114" t="s">
        <v>80</v>
      </c>
      <c r="F18" s="115">
        <v>507500</v>
      </c>
      <c r="G18" s="132"/>
      <c r="H18" s="132"/>
    </row>
    <row r="19" spans="1:8" ht="16.5" customHeight="1">
      <c r="A19" s="112"/>
      <c r="B19" s="115"/>
      <c r="C19" s="149" t="s">
        <v>81</v>
      </c>
      <c r="D19" s="133"/>
      <c r="E19" s="114" t="s">
        <v>82</v>
      </c>
      <c r="F19" s="115">
        <v>52848</v>
      </c>
      <c r="G19" s="132"/>
      <c r="H19" s="132"/>
    </row>
    <row r="20" spans="1:8" ht="16.5" customHeight="1">
      <c r="A20" s="112"/>
      <c r="B20" s="115"/>
      <c r="C20" s="149" t="s">
        <v>83</v>
      </c>
      <c r="D20" s="133"/>
      <c r="E20" s="114" t="s">
        <v>84</v>
      </c>
      <c r="F20" s="115"/>
      <c r="G20" s="132"/>
      <c r="H20" s="132"/>
    </row>
    <row r="21" spans="1:8" ht="16.5" customHeight="1">
      <c r="A21" s="112"/>
      <c r="B21" s="115"/>
      <c r="C21" s="114" t="s">
        <v>85</v>
      </c>
      <c r="D21" s="133"/>
      <c r="E21" s="114" t="s">
        <v>86</v>
      </c>
      <c r="F21" s="115">
        <v>3000000</v>
      </c>
      <c r="G21" s="132"/>
      <c r="H21" s="132"/>
    </row>
    <row r="22" spans="1:8" ht="16.5" customHeight="1">
      <c r="A22" s="112"/>
      <c r="B22" s="115"/>
      <c r="C22" s="149" t="s">
        <v>87</v>
      </c>
      <c r="D22" s="133"/>
      <c r="E22" s="114" t="s">
        <v>88</v>
      </c>
      <c r="F22" s="115"/>
      <c r="G22" s="132"/>
      <c r="H22" s="132"/>
    </row>
    <row r="23" spans="1:8" ht="16.5" customHeight="1">
      <c r="A23" s="112"/>
      <c r="B23" s="115"/>
      <c r="C23" s="149" t="s">
        <v>89</v>
      </c>
      <c r="D23" s="133">
        <v>320000</v>
      </c>
      <c r="E23" s="114" t="s">
        <v>90</v>
      </c>
      <c r="F23" s="115">
        <v>16520000</v>
      </c>
      <c r="G23" s="132"/>
      <c r="H23" s="132"/>
    </row>
    <row r="24" spans="1:8" ht="16.5" customHeight="1">
      <c r="A24" s="112"/>
      <c r="B24" s="115"/>
      <c r="C24" s="114" t="s">
        <v>91</v>
      </c>
      <c r="D24" s="133"/>
      <c r="E24" s="114" t="s">
        <v>92</v>
      </c>
      <c r="F24" s="115"/>
      <c r="G24" s="132"/>
      <c r="H24" s="132"/>
    </row>
    <row r="25" spans="1:8" ht="16.5" customHeight="1">
      <c r="A25" s="112"/>
      <c r="B25" s="115"/>
      <c r="C25" s="149" t="s">
        <v>93</v>
      </c>
      <c r="D25" s="133"/>
      <c r="E25" s="114"/>
      <c r="F25" s="115"/>
      <c r="G25" s="132"/>
      <c r="H25" s="132"/>
    </row>
    <row r="26" spans="1:8" ht="16.5" customHeight="1">
      <c r="A26" s="112"/>
      <c r="B26" s="115"/>
      <c r="C26" s="149" t="s">
        <v>94</v>
      </c>
      <c r="D26" s="133"/>
      <c r="E26" s="114"/>
      <c r="F26" s="115"/>
      <c r="G26" s="132"/>
      <c r="H26" s="132"/>
    </row>
    <row r="27" spans="1:8" ht="16.5" customHeight="1">
      <c r="A27" s="112"/>
      <c r="B27" s="115"/>
      <c r="C27" s="149" t="s">
        <v>95</v>
      </c>
      <c r="D27" s="133"/>
      <c r="E27" s="118"/>
      <c r="F27" s="115"/>
      <c r="G27" s="132"/>
      <c r="H27" s="132"/>
    </row>
    <row r="28" spans="1:8" ht="16.5" customHeight="1">
      <c r="A28" s="118" t="s">
        <v>96</v>
      </c>
      <c r="B28" s="115">
        <f>SUM(B5:B27)</f>
        <v>33017373</v>
      </c>
      <c r="C28" s="118" t="s">
        <v>97</v>
      </c>
      <c r="D28" s="118"/>
      <c r="E28" s="118"/>
      <c r="F28" s="115">
        <v>33017373</v>
      </c>
      <c r="G28" s="132"/>
      <c r="H28" s="132"/>
    </row>
    <row r="29" spans="1:8" ht="27.75" customHeight="1">
      <c r="A29" s="114" t="s">
        <v>98</v>
      </c>
      <c r="B29" s="115"/>
      <c r="C29" s="114" t="s">
        <v>99</v>
      </c>
      <c r="D29" s="114"/>
      <c r="E29" s="114"/>
      <c r="F29" s="115">
        <f>F30+F31+F32+F33</f>
        <v>0</v>
      </c>
      <c r="G29" s="132"/>
      <c r="H29" s="132"/>
    </row>
    <row r="30" spans="1:8" ht="16.5" customHeight="1">
      <c r="A30" s="114" t="s">
        <v>100</v>
      </c>
      <c r="B30" s="115">
        <f>B31+B32+B33</f>
        <v>0</v>
      </c>
      <c r="C30" s="114" t="s">
        <v>101</v>
      </c>
      <c r="D30" s="114"/>
      <c r="E30" s="114"/>
      <c r="F30" s="115"/>
      <c r="G30" s="132"/>
      <c r="H30" s="132"/>
    </row>
    <row r="31" spans="1:8" ht="16.5" customHeight="1">
      <c r="A31" s="114" t="s">
        <v>102</v>
      </c>
      <c r="B31" s="115"/>
      <c r="C31" s="114" t="s">
        <v>103</v>
      </c>
      <c r="D31" s="114"/>
      <c r="E31" s="114"/>
      <c r="F31" s="115"/>
      <c r="G31" s="132"/>
      <c r="H31" s="132"/>
    </row>
    <row r="32" spans="1:8" ht="16.5" customHeight="1">
      <c r="A32" s="114" t="s">
        <v>104</v>
      </c>
      <c r="B32" s="115"/>
      <c r="C32" s="114" t="s">
        <v>105</v>
      </c>
      <c r="D32" s="114"/>
      <c r="E32" s="114"/>
      <c r="F32" s="115"/>
      <c r="G32" s="132"/>
      <c r="H32" s="132"/>
    </row>
    <row r="33" spans="1:8" ht="16.5" customHeight="1">
      <c r="A33" s="114" t="s">
        <v>106</v>
      </c>
      <c r="B33" s="115"/>
      <c r="C33" s="114" t="s">
        <v>107</v>
      </c>
      <c r="D33" s="114"/>
      <c r="E33" s="114"/>
      <c r="F33" s="115"/>
      <c r="G33" s="132"/>
      <c r="H33" s="132"/>
    </row>
    <row r="34" spans="1:8" ht="16.5" customHeight="1">
      <c r="A34" s="134"/>
      <c r="B34" s="115"/>
      <c r="C34" s="114" t="s">
        <v>108</v>
      </c>
      <c r="D34" s="114"/>
      <c r="E34" s="114"/>
      <c r="F34" s="115">
        <f>F35+F36+F37</f>
        <v>0</v>
      </c>
      <c r="G34" s="132"/>
      <c r="H34" s="132"/>
    </row>
    <row r="35" spans="1:8" ht="16.5" customHeight="1">
      <c r="A35" s="116"/>
      <c r="B35" s="115"/>
      <c r="C35" s="114" t="s">
        <v>109</v>
      </c>
      <c r="D35" s="114"/>
      <c r="E35" s="114"/>
      <c r="F35" s="115"/>
      <c r="G35" s="132"/>
      <c r="H35" s="132"/>
    </row>
    <row r="36" spans="1:8" ht="16.5" customHeight="1">
      <c r="A36" s="112"/>
      <c r="B36" s="115"/>
      <c r="C36" s="114" t="s">
        <v>110</v>
      </c>
      <c r="D36" s="114"/>
      <c r="E36" s="114"/>
      <c r="F36" s="115"/>
      <c r="G36" s="132"/>
      <c r="H36" s="132"/>
    </row>
    <row r="37" spans="1:8" ht="16.5" customHeight="1">
      <c r="A37" s="112"/>
      <c r="B37" s="115"/>
      <c r="C37" s="114" t="s">
        <v>111</v>
      </c>
      <c r="D37" s="114"/>
      <c r="E37" s="114"/>
      <c r="F37" s="115"/>
      <c r="G37" s="132"/>
      <c r="H37" s="132"/>
    </row>
    <row r="38" spans="1:8" ht="16.5" customHeight="1">
      <c r="A38" s="118" t="s">
        <v>112</v>
      </c>
      <c r="B38" s="115">
        <f>B28+B29+B30</f>
        <v>33017373</v>
      </c>
      <c r="C38" s="118" t="s">
        <v>112</v>
      </c>
      <c r="D38" s="118"/>
      <c r="E38" s="118"/>
      <c r="F38" s="115">
        <v>33017373</v>
      </c>
      <c r="G38" s="132"/>
      <c r="H38" s="132"/>
    </row>
    <row r="39" spans="1:8" ht="14.25">
      <c r="A39" s="120"/>
      <c r="B39" s="108"/>
      <c r="C39" s="108"/>
      <c r="D39" s="108"/>
      <c r="E39" s="108"/>
      <c r="F39" s="108"/>
      <c r="G39" s="132"/>
      <c r="H39" s="132"/>
    </row>
    <row r="40" spans="1:8" ht="14.25">
      <c r="A40" s="108"/>
      <c r="B40" s="108"/>
      <c r="C40" s="108"/>
      <c r="D40" s="108"/>
      <c r="E40" s="108"/>
      <c r="F40" s="108"/>
      <c r="G40" s="132"/>
      <c r="H40" s="132"/>
    </row>
    <row r="41" spans="1:8" ht="14.25">
      <c r="A41" s="108"/>
      <c r="B41" s="108"/>
      <c r="C41" s="108"/>
      <c r="D41" s="108"/>
      <c r="E41" s="108"/>
      <c r="F41" s="108"/>
      <c r="G41" s="132"/>
      <c r="H41" s="132"/>
    </row>
    <row r="42" spans="1:8" ht="14.25">
      <c r="A42" s="108"/>
      <c r="B42" s="108"/>
      <c r="C42" s="108"/>
      <c r="D42" s="108"/>
      <c r="E42" s="108"/>
      <c r="F42" s="108"/>
      <c r="G42" s="132"/>
      <c r="H42" s="132"/>
    </row>
    <row r="43" spans="1:8" ht="14.25">
      <c r="A43" s="108"/>
      <c r="B43" s="108"/>
      <c r="C43" s="108"/>
      <c r="D43" s="108"/>
      <c r="E43" s="108"/>
      <c r="F43" s="108"/>
      <c r="G43" s="132"/>
      <c r="H43" s="132"/>
    </row>
  </sheetData>
  <sheetProtection/>
  <mergeCells count="15">
    <mergeCell ref="A1:F1"/>
    <mergeCell ref="E2:F2"/>
    <mergeCell ref="A3:B3"/>
    <mergeCell ref="C3:F3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</mergeCells>
  <printOptions/>
  <pageMargins left="0.75" right="0.55" top="0.98" bottom="0.98" header="0.51" footer="0.51"/>
  <pageSetup horizontalDpi="600" verticalDpi="6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B2" sqref="B2"/>
    </sheetView>
  </sheetViews>
  <sheetFormatPr defaultColWidth="6.875" defaultRowHeight="12.75" customHeight="1"/>
  <cols>
    <col min="1" max="1" width="8.375" style="14" customWidth="1"/>
    <col min="2" max="2" width="29.125" style="14" customWidth="1"/>
    <col min="3" max="3" width="14.50390625" style="14" customWidth="1"/>
    <col min="4" max="4" width="17.625" style="14" customWidth="1"/>
    <col min="5" max="5" width="8.50390625" style="14" customWidth="1"/>
    <col min="6" max="6" width="9.25390625" style="14" customWidth="1"/>
    <col min="7" max="11" width="10.75390625" style="14" customWidth="1"/>
    <col min="12" max="12" width="6.875" style="14" customWidth="1"/>
    <col min="13" max="13" width="10.75390625" style="14" customWidth="1"/>
    <col min="14" max="16384" width="6.875" style="14" customWidth="1"/>
  </cols>
  <sheetData>
    <row r="1" spans="1:13" ht="35.25" customHeight="1">
      <c r="A1" s="15" t="s">
        <v>113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1.75" customHeight="1">
      <c r="A2" s="84" t="s">
        <v>114</v>
      </c>
      <c r="B2" s="84" t="s">
        <v>115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5" t="s">
        <v>40</v>
      </c>
    </row>
    <row r="3" spans="1:13" ht="18" customHeight="1">
      <c r="A3" s="125" t="s">
        <v>116</v>
      </c>
      <c r="B3" s="125" t="s">
        <v>117</v>
      </c>
      <c r="C3" s="125" t="s">
        <v>118</v>
      </c>
      <c r="D3" s="125"/>
      <c r="E3" s="125"/>
      <c r="F3" s="125"/>
      <c r="G3" s="125"/>
      <c r="H3" s="125"/>
      <c r="I3" s="125"/>
      <c r="J3" s="125"/>
      <c r="K3" s="125"/>
      <c r="L3" s="125"/>
      <c r="M3" s="22"/>
    </row>
    <row r="4" spans="1:13" ht="30" customHeight="1">
      <c r="A4" s="125"/>
      <c r="B4" s="125"/>
      <c r="C4" s="126" t="s">
        <v>119</v>
      </c>
      <c r="D4" s="126" t="s">
        <v>120</v>
      </c>
      <c r="E4" s="126" t="s">
        <v>121</v>
      </c>
      <c r="F4" s="126" t="s">
        <v>122</v>
      </c>
      <c r="G4" s="126" t="s">
        <v>123</v>
      </c>
      <c r="H4" s="126" t="s">
        <v>124</v>
      </c>
      <c r="I4" s="126" t="s">
        <v>125</v>
      </c>
      <c r="J4" s="126" t="s">
        <v>98</v>
      </c>
      <c r="K4" s="126" t="s">
        <v>126</v>
      </c>
      <c r="L4" s="126" t="s">
        <v>127</v>
      </c>
      <c r="M4" s="126" t="s">
        <v>128</v>
      </c>
    </row>
    <row r="5" spans="1:13" ht="22.5" customHeight="1">
      <c r="A5" s="70" t="s">
        <v>129</v>
      </c>
      <c r="B5" s="70" t="s">
        <v>129</v>
      </c>
      <c r="C5" s="70">
        <v>2</v>
      </c>
      <c r="D5" s="70">
        <v>3</v>
      </c>
      <c r="E5" s="70">
        <v>5</v>
      </c>
      <c r="F5" s="70">
        <v>6</v>
      </c>
      <c r="G5" s="70">
        <v>7</v>
      </c>
      <c r="H5" s="70">
        <v>8</v>
      </c>
      <c r="I5" s="70">
        <v>9</v>
      </c>
      <c r="J5" s="70">
        <v>10</v>
      </c>
      <c r="K5" s="70">
        <v>11</v>
      </c>
      <c r="L5" s="70">
        <v>12</v>
      </c>
      <c r="M5" s="70">
        <v>13</v>
      </c>
    </row>
    <row r="6" spans="1:13" ht="22.5" customHeight="1">
      <c r="A6" s="87"/>
      <c r="B6" s="87" t="s">
        <v>119</v>
      </c>
      <c r="C6" s="25">
        <f>D6+E6+F6+G6+H6+I6+J6+K6+L6+M6</f>
        <v>33017373</v>
      </c>
      <c r="D6" s="23">
        <v>33017373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</row>
    <row r="7" spans="1:13" ht="22.5" customHeight="1">
      <c r="A7" s="87" t="s">
        <v>130</v>
      </c>
      <c r="B7" s="127" t="s">
        <v>115</v>
      </c>
      <c r="C7" s="25">
        <v>18042818</v>
      </c>
      <c r="D7" s="25">
        <v>18042818</v>
      </c>
      <c r="E7" s="23"/>
      <c r="F7" s="23"/>
      <c r="G7" s="23"/>
      <c r="H7" s="23"/>
      <c r="I7" s="23"/>
      <c r="J7" s="23"/>
      <c r="K7" s="23"/>
      <c r="L7" s="23"/>
      <c r="M7" s="23"/>
    </row>
    <row r="8" spans="1:13" ht="22.5" customHeight="1">
      <c r="A8" s="87" t="s">
        <v>131</v>
      </c>
      <c r="B8" s="127" t="s">
        <v>132</v>
      </c>
      <c r="C8" s="25">
        <v>3071262</v>
      </c>
      <c r="D8" s="25">
        <v>3071262</v>
      </c>
      <c r="E8" s="23"/>
      <c r="F8" s="23"/>
      <c r="G8" s="23"/>
      <c r="H8" s="23"/>
      <c r="I8" s="23"/>
      <c r="J8" s="23"/>
      <c r="K8" s="23"/>
      <c r="L8" s="23"/>
      <c r="M8" s="23"/>
    </row>
    <row r="9" spans="1:13" ht="22.5" customHeight="1">
      <c r="A9" s="87" t="s">
        <v>133</v>
      </c>
      <c r="B9" s="127" t="s">
        <v>134</v>
      </c>
      <c r="C9" s="25">
        <v>2196290</v>
      </c>
      <c r="D9" s="25">
        <v>2196290</v>
      </c>
      <c r="E9" s="23"/>
      <c r="F9" s="23"/>
      <c r="G9" s="23"/>
      <c r="H9" s="23"/>
      <c r="I9" s="23"/>
      <c r="J9" s="23"/>
      <c r="K9" s="23"/>
      <c r="L9" s="23"/>
      <c r="M9" s="23"/>
    </row>
    <row r="10" spans="1:13" ht="22.5" customHeight="1">
      <c r="A10" s="87" t="s">
        <v>135</v>
      </c>
      <c r="B10" s="127" t="s">
        <v>136</v>
      </c>
      <c r="C10" s="25">
        <v>5609541</v>
      </c>
      <c r="D10" s="25">
        <v>5609541</v>
      </c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22.5" customHeight="1">
      <c r="A11" s="87" t="s">
        <v>137</v>
      </c>
      <c r="B11" s="127" t="s">
        <v>138</v>
      </c>
      <c r="C11" s="25">
        <v>783377</v>
      </c>
      <c r="D11" s="25">
        <v>783377</v>
      </c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22.5" customHeight="1">
      <c r="A12" s="87" t="s">
        <v>139</v>
      </c>
      <c r="B12" s="127" t="s">
        <v>140</v>
      </c>
      <c r="C12" s="25">
        <v>826045</v>
      </c>
      <c r="D12" s="25">
        <v>826045</v>
      </c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22.5" customHeight="1">
      <c r="A13" s="87" t="s">
        <v>141</v>
      </c>
      <c r="B13" s="127" t="s">
        <v>142</v>
      </c>
      <c r="C13" s="25">
        <v>1031175</v>
      </c>
      <c r="D13" s="25">
        <v>1031175</v>
      </c>
      <c r="E13" s="23"/>
      <c r="F13" s="23"/>
      <c r="G13" s="23"/>
      <c r="H13" s="23"/>
      <c r="I13" s="23"/>
      <c r="J13" s="23"/>
      <c r="K13" s="23"/>
      <c r="L13" s="23"/>
      <c r="M13" s="23"/>
    </row>
    <row r="14" spans="1:13" ht="22.5" customHeight="1">
      <c r="A14" s="87" t="s">
        <v>143</v>
      </c>
      <c r="B14" s="127" t="s">
        <v>144</v>
      </c>
      <c r="C14" s="25">
        <v>926865</v>
      </c>
      <c r="D14" s="25">
        <v>926865</v>
      </c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22.5" customHeight="1">
      <c r="A15" s="87"/>
      <c r="B15" s="87" t="s">
        <v>145</v>
      </c>
      <c r="C15" s="25">
        <v>530000</v>
      </c>
      <c r="D15" s="25">
        <v>530000</v>
      </c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22.5" customHeight="1">
      <c r="A16" s="87"/>
      <c r="B16" s="87"/>
      <c r="C16" s="25"/>
      <c r="D16" s="23"/>
      <c r="E16" s="23"/>
      <c r="F16" s="23"/>
      <c r="G16" s="23"/>
      <c r="H16" s="23"/>
      <c r="I16" s="23"/>
      <c r="J16" s="23"/>
      <c r="K16" s="23"/>
      <c r="L16" s="23"/>
      <c r="M16" s="23"/>
    </row>
  </sheetData>
  <sheetProtection/>
  <mergeCells count="4">
    <mergeCell ref="A1:M1"/>
    <mergeCell ref="C3:L3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B2" sqref="B2"/>
    </sheetView>
  </sheetViews>
  <sheetFormatPr defaultColWidth="6.875" defaultRowHeight="12.75" customHeight="1"/>
  <cols>
    <col min="1" max="1" width="8.625" style="14" customWidth="1"/>
    <col min="2" max="2" width="28.75390625" style="14" customWidth="1"/>
    <col min="3" max="3" width="15.125" style="14" customWidth="1"/>
    <col min="4" max="4" width="13.25390625" style="14" customWidth="1"/>
    <col min="5" max="8" width="10.75390625" style="14" customWidth="1"/>
    <col min="9" max="9" width="6.875" style="14" customWidth="1"/>
    <col min="10" max="11" width="10.75390625" style="14" customWidth="1"/>
    <col min="12" max="16384" width="6.875" style="14" customWidth="1"/>
  </cols>
  <sheetData>
    <row r="1" spans="1:11" ht="35.25" customHeight="1">
      <c r="A1" s="15" t="s">
        <v>146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1.75" customHeight="1">
      <c r="A2" s="84" t="s">
        <v>114</v>
      </c>
      <c r="B2" s="84" t="s">
        <v>115</v>
      </c>
      <c r="C2" s="84"/>
      <c r="D2" s="84"/>
      <c r="E2" s="84"/>
      <c r="F2" s="84"/>
      <c r="G2" s="84"/>
      <c r="H2" s="84"/>
      <c r="I2" s="84"/>
      <c r="J2" s="84"/>
      <c r="K2" s="85" t="s">
        <v>40</v>
      </c>
    </row>
    <row r="3" spans="1:11" ht="15" customHeight="1">
      <c r="A3" s="125" t="s">
        <v>116</v>
      </c>
      <c r="B3" s="125" t="s">
        <v>117</v>
      </c>
      <c r="C3" s="125" t="s">
        <v>118</v>
      </c>
      <c r="D3" s="125"/>
      <c r="E3" s="125"/>
      <c r="F3" s="125"/>
      <c r="G3" s="125"/>
      <c r="H3" s="125"/>
      <c r="I3" s="125"/>
      <c r="J3" s="125"/>
      <c r="K3" s="125"/>
    </row>
    <row r="4" spans="1:11" ht="30" customHeight="1">
      <c r="A4" s="125"/>
      <c r="B4" s="125"/>
      <c r="C4" s="126" t="s">
        <v>119</v>
      </c>
      <c r="D4" s="126" t="s">
        <v>147</v>
      </c>
      <c r="E4" s="126" t="s">
        <v>121</v>
      </c>
      <c r="F4" s="126" t="s">
        <v>123</v>
      </c>
      <c r="G4" s="126" t="s">
        <v>124</v>
      </c>
      <c r="H4" s="126" t="s">
        <v>125</v>
      </c>
      <c r="I4" s="126" t="s">
        <v>127</v>
      </c>
      <c r="J4" s="126" t="s">
        <v>128</v>
      </c>
      <c r="K4" s="126" t="s">
        <v>126</v>
      </c>
    </row>
    <row r="5" spans="1:11" ht="21.75" customHeight="1">
      <c r="A5" s="70" t="s">
        <v>129</v>
      </c>
      <c r="B5" s="70" t="s">
        <v>129</v>
      </c>
      <c r="C5" s="70">
        <v>2</v>
      </c>
      <c r="D5" s="70">
        <v>3</v>
      </c>
      <c r="E5" s="70">
        <v>5</v>
      </c>
      <c r="F5" s="70">
        <v>6</v>
      </c>
      <c r="G5" s="70">
        <v>7</v>
      </c>
      <c r="H5" s="70">
        <v>8</v>
      </c>
      <c r="I5" s="70">
        <v>9</v>
      </c>
      <c r="J5" s="70">
        <v>10</v>
      </c>
      <c r="K5" s="70">
        <v>11</v>
      </c>
    </row>
    <row r="6" spans="1:11" ht="21.75" customHeight="1">
      <c r="A6" s="87"/>
      <c r="B6" s="87" t="s">
        <v>119</v>
      </c>
      <c r="C6" s="25">
        <f>SUM(C7:C16)</f>
        <v>33017373</v>
      </c>
      <c r="D6" s="25">
        <f aca="true" t="shared" si="0" ref="D6:K6">SUM(D7:D16)</f>
        <v>33017373</v>
      </c>
      <c r="E6" s="25">
        <f t="shared" si="0"/>
        <v>0</v>
      </c>
      <c r="F6" s="25">
        <f t="shared" si="0"/>
        <v>0</v>
      </c>
      <c r="G6" s="25">
        <f t="shared" si="0"/>
        <v>0</v>
      </c>
      <c r="H6" s="25">
        <f t="shared" si="0"/>
        <v>0</v>
      </c>
      <c r="I6" s="25">
        <f t="shared" si="0"/>
        <v>0</v>
      </c>
      <c r="J6" s="25">
        <f t="shared" si="0"/>
        <v>0</v>
      </c>
      <c r="K6" s="25">
        <f t="shared" si="0"/>
        <v>0</v>
      </c>
    </row>
    <row r="7" spans="1:11" ht="21.75" customHeight="1">
      <c r="A7" s="87" t="s">
        <v>130</v>
      </c>
      <c r="B7" s="127" t="s">
        <v>115</v>
      </c>
      <c r="C7" s="25">
        <v>18042818</v>
      </c>
      <c r="D7" s="25">
        <v>18042818</v>
      </c>
      <c r="E7" s="25"/>
      <c r="F7" s="25"/>
      <c r="G7" s="25"/>
      <c r="H7" s="25"/>
      <c r="I7" s="25"/>
      <c r="J7" s="25"/>
      <c r="K7" s="25"/>
    </row>
    <row r="8" spans="1:11" ht="21.75" customHeight="1">
      <c r="A8" s="87" t="s">
        <v>131</v>
      </c>
      <c r="B8" s="127" t="s">
        <v>132</v>
      </c>
      <c r="C8" s="25">
        <v>3071262</v>
      </c>
      <c r="D8" s="25">
        <v>3071262</v>
      </c>
      <c r="E8" s="25"/>
      <c r="F8" s="25"/>
      <c r="G8" s="25"/>
      <c r="H8" s="25"/>
      <c r="I8" s="25"/>
      <c r="J8" s="25"/>
      <c r="K8" s="25"/>
    </row>
    <row r="9" spans="1:11" ht="21.75" customHeight="1">
      <c r="A9" s="87" t="s">
        <v>133</v>
      </c>
      <c r="B9" s="127" t="s">
        <v>134</v>
      </c>
      <c r="C9" s="25">
        <v>2196290</v>
      </c>
      <c r="D9" s="25">
        <v>2196290</v>
      </c>
      <c r="E9" s="25"/>
      <c r="F9" s="25"/>
      <c r="G9" s="25"/>
      <c r="H9" s="25"/>
      <c r="I9" s="25"/>
      <c r="J9" s="25"/>
      <c r="K9" s="25"/>
    </row>
    <row r="10" spans="1:11" ht="21.75" customHeight="1">
      <c r="A10" s="87" t="s">
        <v>135</v>
      </c>
      <c r="B10" s="127" t="s">
        <v>136</v>
      </c>
      <c r="C10" s="25">
        <v>5609541</v>
      </c>
      <c r="D10" s="25">
        <v>5609541</v>
      </c>
      <c r="E10" s="25"/>
      <c r="F10" s="25"/>
      <c r="G10" s="25"/>
      <c r="H10" s="25"/>
      <c r="I10" s="25"/>
      <c r="J10" s="25"/>
      <c r="K10" s="25"/>
    </row>
    <row r="11" spans="1:11" ht="21.75" customHeight="1">
      <c r="A11" s="87" t="s">
        <v>137</v>
      </c>
      <c r="B11" s="127" t="s">
        <v>138</v>
      </c>
      <c r="C11" s="25">
        <v>783377</v>
      </c>
      <c r="D11" s="25">
        <v>783377</v>
      </c>
      <c r="E11" s="25"/>
      <c r="F11" s="25"/>
      <c r="G11" s="25"/>
      <c r="H11" s="25"/>
      <c r="I11" s="25"/>
      <c r="J11" s="25"/>
      <c r="K11" s="25"/>
    </row>
    <row r="12" spans="1:11" ht="21.75" customHeight="1">
      <c r="A12" s="87" t="s">
        <v>139</v>
      </c>
      <c r="B12" s="127" t="s">
        <v>140</v>
      </c>
      <c r="C12" s="25">
        <v>826045</v>
      </c>
      <c r="D12" s="25">
        <v>826045</v>
      </c>
      <c r="E12" s="25"/>
      <c r="F12" s="25"/>
      <c r="G12" s="25"/>
      <c r="H12" s="25"/>
      <c r="I12" s="25"/>
      <c r="J12" s="25"/>
      <c r="K12" s="25"/>
    </row>
    <row r="13" spans="1:11" ht="21.75" customHeight="1">
      <c r="A13" s="87" t="s">
        <v>141</v>
      </c>
      <c r="B13" s="127" t="s">
        <v>142</v>
      </c>
      <c r="C13" s="25">
        <v>1031175</v>
      </c>
      <c r="D13" s="25">
        <v>1031175</v>
      </c>
      <c r="E13" s="25"/>
      <c r="F13" s="25"/>
      <c r="G13" s="25"/>
      <c r="H13" s="25"/>
      <c r="I13" s="25"/>
      <c r="J13" s="25"/>
      <c r="K13" s="25"/>
    </row>
    <row r="14" spans="1:11" ht="21.75" customHeight="1">
      <c r="A14" s="87" t="s">
        <v>143</v>
      </c>
      <c r="B14" s="127" t="s">
        <v>144</v>
      </c>
      <c r="C14" s="25">
        <v>926865</v>
      </c>
      <c r="D14" s="25">
        <v>926865</v>
      </c>
      <c r="E14" s="25"/>
      <c r="F14" s="25"/>
      <c r="G14" s="25"/>
      <c r="H14" s="25"/>
      <c r="I14" s="25"/>
      <c r="J14" s="25"/>
      <c r="K14" s="25"/>
    </row>
    <row r="15" spans="1:11" ht="21.75" customHeight="1">
      <c r="A15" s="87"/>
      <c r="B15" s="87" t="s">
        <v>145</v>
      </c>
      <c r="C15" s="25">
        <v>530000</v>
      </c>
      <c r="D15" s="25">
        <v>530000</v>
      </c>
      <c r="E15" s="25"/>
      <c r="F15" s="25"/>
      <c r="G15" s="25"/>
      <c r="H15" s="25"/>
      <c r="I15" s="25"/>
      <c r="J15" s="25"/>
      <c r="K15" s="25"/>
    </row>
    <row r="16" spans="1:11" ht="21.75" customHeight="1">
      <c r="A16" s="87"/>
      <c r="B16" s="87"/>
      <c r="C16" s="25"/>
      <c r="D16" s="25"/>
      <c r="E16" s="25"/>
      <c r="F16" s="25"/>
      <c r="G16" s="25"/>
      <c r="H16" s="25"/>
      <c r="I16" s="25"/>
      <c r="J16" s="25"/>
      <c r="K16" s="25"/>
    </row>
  </sheetData>
  <sheetProtection/>
  <mergeCells count="4">
    <mergeCell ref="A1:K1"/>
    <mergeCell ref="C3:K3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B2" sqref="B2"/>
    </sheetView>
  </sheetViews>
  <sheetFormatPr defaultColWidth="9.00390625" defaultRowHeight="14.25"/>
  <cols>
    <col min="1" max="1" width="16.875" style="0" customWidth="1"/>
    <col min="2" max="2" width="10.125" style="0" customWidth="1"/>
    <col min="3" max="3" width="21.625" style="0" customWidth="1"/>
    <col min="4" max="4" width="9.75390625" style="0" bestFit="1" customWidth="1"/>
    <col min="7" max="7" width="18.50390625" style="0" customWidth="1"/>
    <col min="8" max="8" width="9.75390625" style="0" bestFit="1" customWidth="1"/>
    <col min="9" max="9" width="9.00390625" style="0" customWidth="1"/>
  </cols>
  <sheetData>
    <row r="1" spans="1:10" ht="22.5">
      <c r="A1" s="106" t="s">
        <v>148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4.25">
      <c r="A2" s="107" t="s">
        <v>114</v>
      </c>
      <c r="B2" s="84" t="s">
        <v>115</v>
      </c>
      <c r="C2" s="108"/>
      <c r="D2" s="108"/>
      <c r="E2" s="108"/>
      <c r="F2" s="108"/>
      <c r="G2" s="109"/>
      <c r="H2" s="108"/>
      <c r="I2" s="123" t="s">
        <v>40</v>
      </c>
      <c r="J2" s="123"/>
    </row>
    <row r="3" spans="1:10" ht="14.25">
      <c r="A3" s="150" t="s">
        <v>41</v>
      </c>
      <c r="B3" s="110"/>
      <c r="C3" s="150" t="s">
        <v>42</v>
      </c>
      <c r="D3" s="110"/>
      <c r="E3" s="110"/>
      <c r="F3" s="110"/>
      <c r="G3" s="110"/>
      <c r="H3" s="110"/>
      <c r="I3" s="110"/>
      <c r="J3" s="110"/>
    </row>
    <row r="4" spans="1:10" ht="14.25">
      <c r="A4" s="150" t="s">
        <v>43</v>
      </c>
      <c r="B4" s="111" t="s">
        <v>44</v>
      </c>
      <c r="C4" s="150" t="s">
        <v>45</v>
      </c>
      <c r="D4" s="110" t="s">
        <v>44</v>
      </c>
      <c r="E4" s="110"/>
      <c r="F4" s="110"/>
      <c r="G4" s="148" t="s">
        <v>149</v>
      </c>
      <c r="H4" s="110" t="s">
        <v>44</v>
      </c>
      <c r="I4" s="110"/>
      <c r="J4" s="110"/>
    </row>
    <row r="5" spans="1:10" ht="36">
      <c r="A5" s="110"/>
      <c r="B5" s="111"/>
      <c r="C5" s="110"/>
      <c r="D5" s="112" t="s">
        <v>150</v>
      </c>
      <c r="E5" s="112" t="s">
        <v>151</v>
      </c>
      <c r="F5" s="112" t="s">
        <v>152</v>
      </c>
      <c r="G5" s="112"/>
      <c r="H5" s="113" t="s">
        <v>150</v>
      </c>
      <c r="I5" s="113" t="s">
        <v>151</v>
      </c>
      <c r="J5" s="113" t="s">
        <v>152</v>
      </c>
    </row>
    <row r="6" spans="1:10" ht="23.25" customHeight="1">
      <c r="A6" s="114" t="s">
        <v>153</v>
      </c>
      <c r="B6" s="115">
        <v>33017373</v>
      </c>
      <c r="C6" s="149" t="s">
        <v>48</v>
      </c>
      <c r="D6" s="115">
        <f>E6+F6</f>
        <v>0</v>
      </c>
      <c r="E6" s="115"/>
      <c r="F6" s="115"/>
      <c r="G6" s="149" t="s">
        <v>49</v>
      </c>
      <c r="H6" s="115">
        <f>I6+J6</f>
        <v>13497373</v>
      </c>
      <c r="I6" s="115">
        <v>13497373</v>
      </c>
      <c r="J6" s="115">
        <f>J7+J8</f>
        <v>0</v>
      </c>
    </row>
    <row r="7" spans="1:10" ht="23.25" customHeight="1">
      <c r="A7" s="114" t="s">
        <v>154</v>
      </c>
      <c r="B7" s="115"/>
      <c r="C7" s="149" t="s">
        <v>51</v>
      </c>
      <c r="D7" s="115">
        <f aca="true" t="shared" si="0" ref="D7:D28">E7+F7</f>
        <v>0</v>
      </c>
      <c r="E7" s="115"/>
      <c r="F7" s="115"/>
      <c r="G7" s="114" t="s">
        <v>52</v>
      </c>
      <c r="H7" s="115">
        <f>I7+J7</f>
        <v>12989873</v>
      </c>
      <c r="I7" s="115">
        <v>12989873</v>
      </c>
      <c r="J7" s="115"/>
    </row>
    <row r="8" spans="1:10" ht="23.25" customHeight="1">
      <c r="A8" s="114"/>
      <c r="B8" s="115"/>
      <c r="C8" s="149" t="s">
        <v>54</v>
      </c>
      <c r="D8" s="115">
        <f t="shared" si="0"/>
        <v>0</v>
      </c>
      <c r="E8" s="115"/>
      <c r="F8" s="115"/>
      <c r="G8" s="114" t="s">
        <v>55</v>
      </c>
      <c r="H8" s="115">
        <f>I8+J8</f>
        <v>507500</v>
      </c>
      <c r="I8" s="115">
        <v>507500</v>
      </c>
      <c r="J8" s="115"/>
    </row>
    <row r="9" spans="1:10" ht="23.25" customHeight="1">
      <c r="A9" s="116"/>
      <c r="B9" s="115"/>
      <c r="C9" s="149" t="s">
        <v>57</v>
      </c>
      <c r="D9" s="115">
        <f t="shared" si="0"/>
        <v>0</v>
      </c>
      <c r="E9" s="115"/>
      <c r="F9" s="115"/>
      <c r="G9" s="114" t="s">
        <v>58</v>
      </c>
      <c r="H9" s="115">
        <f>H10+H11</f>
        <v>19520000</v>
      </c>
      <c r="I9" s="115">
        <v>19520000</v>
      </c>
      <c r="J9" s="115"/>
    </row>
    <row r="10" spans="1:10" ht="23.25" customHeight="1">
      <c r="A10" s="116"/>
      <c r="B10" s="115"/>
      <c r="C10" s="149" t="s">
        <v>60</v>
      </c>
      <c r="D10" s="115">
        <f t="shared" si="0"/>
        <v>0</v>
      </c>
      <c r="E10" s="115"/>
      <c r="F10" s="115"/>
      <c r="G10" s="114" t="s">
        <v>61</v>
      </c>
      <c r="H10" s="115"/>
      <c r="I10" s="124"/>
      <c r="J10" s="115"/>
    </row>
    <row r="11" spans="1:10" ht="23.25" customHeight="1">
      <c r="A11" s="116"/>
      <c r="B11" s="115"/>
      <c r="C11" s="149" t="s">
        <v>63</v>
      </c>
      <c r="D11" s="115">
        <f t="shared" si="0"/>
        <v>0</v>
      </c>
      <c r="E11" s="115"/>
      <c r="F11" s="115"/>
      <c r="G11" s="114" t="s">
        <v>64</v>
      </c>
      <c r="H11" s="115">
        <f>I11+J11</f>
        <v>19520000</v>
      </c>
      <c r="I11" s="124">
        <v>19520000</v>
      </c>
      <c r="J11" s="115"/>
    </row>
    <row r="12" spans="1:10" ht="23.25" customHeight="1">
      <c r="A12" s="114"/>
      <c r="B12" s="115"/>
      <c r="C12" s="149" t="s">
        <v>66</v>
      </c>
      <c r="D12" s="115">
        <f t="shared" si="0"/>
        <v>0</v>
      </c>
      <c r="E12" s="115"/>
      <c r="F12" s="115"/>
      <c r="G12" s="114"/>
      <c r="H12" s="115"/>
      <c r="I12" s="115"/>
      <c r="J12" s="115"/>
    </row>
    <row r="13" spans="1:10" ht="23.25" customHeight="1">
      <c r="A13" s="114"/>
      <c r="B13" s="115"/>
      <c r="C13" s="149" t="s">
        <v>68</v>
      </c>
      <c r="D13" s="115">
        <f t="shared" si="0"/>
        <v>0</v>
      </c>
      <c r="E13" s="115"/>
      <c r="F13" s="115"/>
      <c r="G13" s="114"/>
      <c r="H13" s="115"/>
      <c r="I13" s="115"/>
      <c r="J13" s="115"/>
    </row>
    <row r="14" spans="1:10" ht="23.25" customHeight="1">
      <c r="A14" s="116"/>
      <c r="B14" s="115"/>
      <c r="C14" s="149" t="s">
        <v>70</v>
      </c>
      <c r="D14" s="115">
        <f t="shared" si="0"/>
        <v>0</v>
      </c>
      <c r="E14" s="115"/>
      <c r="F14" s="115"/>
      <c r="G14" s="114"/>
      <c r="H14" s="115"/>
      <c r="I14" s="115"/>
      <c r="J14" s="115"/>
    </row>
    <row r="15" spans="1:10" ht="23.25" customHeight="1">
      <c r="A15" s="112"/>
      <c r="B15" s="115"/>
      <c r="C15" s="149" t="s">
        <v>72</v>
      </c>
      <c r="D15" s="115">
        <f t="shared" si="0"/>
        <v>2000000</v>
      </c>
      <c r="E15" s="115">
        <v>2000000</v>
      </c>
      <c r="F15" s="115"/>
      <c r="G15" s="112"/>
      <c r="H15" s="115"/>
      <c r="I15" s="115"/>
      <c r="J15" s="115"/>
    </row>
    <row r="16" spans="1:10" ht="23.25" customHeight="1">
      <c r="A16" s="112"/>
      <c r="B16" s="115"/>
      <c r="C16" s="149" t="s">
        <v>73</v>
      </c>
      <c r="D16" s="115">
        <f t="shared" si="0"/>
        <v>30697373</v>
      </c>
      <c r="E16" s="115">
        <v>30697373</v>
      </c>
      <c r="F16" s="115"/>
      <c r="G16" s="114" t="s">
        <v>74</v>
      </c>
      <c r="H16" s="115">
        <f>I16+J16</f>
        <v>0</v>
      </c>
      <c r="I16" s="115"/>
      <c r="J16" s="115">
        <f>SUM(J17:J24)</f>
        <v>0</v>
      </c>
    </row>
    <row r="17" spans="1:10" ht="23.25" customHeight="1">
      <c r="A17" s="112"/>
      <c r="B17" s="115"/>
      <c r="C17" s="149" t="s">
        <v>75</v>
      </c>
      <c r="D17" s="115">
        <f t="shared" si="0"/>
        <v>0</v>
      </c>
      <c r="E17" s="115"/>
      <c r="F17" s="115"/>
      <c r="G17" s="114" t="s">
        <v>78</v>
      </c>
      <c r="H17" s="115">
        <f>I17+J17</f>
        <v>12937025</v>
      </c>
      <c r="I17" s="115">
        <v>12937025</v>
      </c>
      <c r="J17" s="115"/>
    </row>
    <row r="18" spans="1:10" ht="23.25" customHeight="1">
      <c r="A18" s="112"/>
      <c r="B18" s="115"/>
      <c r="C18" s="149" t="s">
        <v>77</v>
      </c>
      <c r="D18" s="115">
        <f t="shared" si="0"/>
        <v>0</v>
      </c>
      <c r="E18" s="115"/>
      <c r="F18" s="115"/>
      <c r="G18" s="114" t="s">
        <v>80</v>
      </c>
      <c r="H18" s="115">
        <f aca="true" t="shared" si="1" ref="H18:H24">I18+J18</f>
        <v>507500</v>
      </c>
      <c r="I18" s="115">
        <v>507500</v>
      </c>
      <c r="J18" s="115"/>
    </row>
    <row r="19" spans="1:10" ht="23.25" customHeight="1">
      <c r="A19" s="112"/>
      <c r="B19" s="115"/>
      <c r="C19" s="149" t="s">
        <v>79</v>
      </c>
      <c r="D19" s="115">
        <f t="shared" si="0"/>
        <v>0</v>
      </c>
      <c r="E19" s="115"/>
      <c r="F19" s="115"/>
      <c r="G19" s="114" t="s">
        <v>82</v>
      </c>
      <c r="H19" s="115">
        <f t="shared" si="1"/>
        <v>52848</v>
      </c>
      <c r="I19" s="115">
        <v>52848</v>
      </c>
      <c r="J19" s="115"/>
    </row>
    <row r="20" spans="1:10" ht="23.25" customHeight="1">
      <c r="A20" s="112"/>
      <c r="B20" s="115"/>
      <c r="C20" s="149" t="s">
        <v>81</v>
      </c>
      <c r="D20" s="115">
        <f t="shared" si="0"/>
        <v>0</v>
      </c>
      <c r="E20" s="115"/>
      <c r="F20" s="115"/>
      <c r="G20" s="114" t="s">
        <v>84</v>
      </c>
      <c r="H20" s="115">
        <f t="shared" si="1"/>
        <v>0</v>
      </c>
      <c r="I20" s="115"/>
      <c r="J20" s="115"/>
    </row>
    <row r="21" spans="1:10" ht="23.25" customHeight="1">
      <c r="A21" s="112"/>
      <c r="B21" s="115"/>
      <c r="C21" s="149" t="s">
        <v>83</v>
      </c>
      <c r="D21" s="115">
        <f t="shared" si="0"/>
        <v>0</v>
      </c>
      <c r="E21" s="115"/>
      <c r="F21" s="115"/>
      <c r="G21" s="114" t="s">
        <v>86</v>
      </c>
      <c r="H21" s="115">
        <f t="shared" si="1"/>
        <v>3000000</v>
      </c>
      <c r="I21" s="115">
        <v>3000000</v>
      </c>
      <c r="J21" s="115"/>
    </row>
    <row r="22" spans="1:10" ht="23.25" customHeight="1">
      <c r="A22" s="112"/>
      <c r="B22" s="115"/>
      <c r="C22" s="114" t="s">
        <v>85</v>
      </c>
      <c r="D22" s="115">
        <f t="shared" si="0"/>
        <v>0</v>
      </c>
      <c r="E22" s="115"/>
      <c r="F22" s="115"/>
      <c r="G22" s="114" t="s">
        <v>88</v>
      </c>
      <c r="H22" s="115">
        <f t="shared" si="1"/>
        <v>0</v>
      </c>
      <c r="I22" s="115"/>
      <c r="J22" s="115"/>
    </row>
    <row r="23" spans="1:10" ht="23.25" customHeight="1">
      <c r="A23" s="112"/>
      <c r="B23" s="115"/>
      <c r="C23" s="149" t="s">
        <v>87</v>
      </c>
      <c r="D23" s="115">
        <f t="shared" si="0"/>
        <v>0</v>
      </c>
      <c r="E23" s="115"/>
      <c r="F23" s="115"/>
      <c r="G23" s="114" t="s">
        <v>90</v>
      </c>
      <c r="H23" s="115">
        <f t="shared" si="1"/>
        <v>16520000</v>
      </c>
      <c r="I23" s="115">
        <v>16520000</v>
      </c>
      <c r="J23" s="115"/>
    </row>
    <row r="24" spans="1:10" ht="23.25" customHeight="1">
      <c r="A24" s="112"/>
      <c r="B24" s="115"/>
      <c r="C24" s="149" t="s">
        <v>89</v>
      </c>
      <c r="D24" s="115">
        <f t="shared" si="0"/>
        <v>320000</v>
      </c>
      <c r="E24" s="115">
        <v>320000</v>
      </c>
      <c r="F24" s="115"/>
      <c r="G24" s="114" t="s">
        <v>92</v>
      </c>
      <c r="H24" s="115">
        <f t="shared" si="1"/>
        <v>0</v>
      </c>
      <c r="I24" s="115"/>
      <c r="J24" s="115"/>
    </row>
    <row r="25" spans="1:10" ht="23.25" customHeight="1">
      <c r="A25" s="112"/>
      <c r="B25" s="115"/>
      <c r="C25" s="114" t="s">
        <v>91</v>
      </c>
      <c r="D25" s="115">
        <f t="shared" si="0"/>
        <v>0</v>
      </c>
      <c r="E25" s="115"/>
      <c r="F25" s="115"/>
      <c r="G25" s="114"/>
      <c r="H25" s="115"/>
      <c r="I25" s="115"/>
      <c r="J25" s="115"/>
    </row>
    <row r="26" spans="1:10" ht="23.25" customHeight="1">
      <c r="A26" s="112"/>
      <c r="B26" s="115"/>
      <c r="C26" s="149" t="s">
        <v>93</v>
      </c>
      <c r="D26" s="115">
        <f t="shared" si="0"/>
        <v>0</v>
      </c>
      <c r="E26" s="115"/>
      <c r="F26" s="115"/>
      <c r="G26" s="114"/>
      <c r="H26" s="115"/>
      <c r="I26" s="115"/>
      <c r="J26" s="115"/>
    </row>
    <row r="27" spans="1:10" ht="23.25" customHeight="1">
      <c r="A27" s="112"/>
      <c r="B27" s="115"/>
      <c r="C27" s="149" t="s">
        <v>94</v>
      </c>
      <c r="D27" s="115">
        <f t="shared" si="0"/>
        <v>0</v>
      </c>
      <c r="E27" s="115"/>
      <c r="F27" s="115"/>
      <c r="G27" s="114"/>
      <c r="H27" s="115"/>
      <c r="I27" s="115"/>
      <c r="J27" s="115"/>
    </row>
    <row r="28" spans="1:10" ht="23.25" customHeight="1">
      <c r="A28" s="112"/>
      <c r="B28" s="115"/>
      <c r="C28" s="149" t="s">
        <v>95</v>
      </c>
      <c r="D28" s="115">
        <f t="shared" si="0"/>
        <v>0</v>
      </c>
      <c r="E28" s="115"/>
      <c r="F28" s="115"/>
      <c r="G28" s="117"/>
      <c r="H28" s="115"/>
      <c r="I28" s="115"/>
      <c r="J28" s="115"/>
    </row>
    <row r="29" spans="1:10" ht="23.25" customHeight="1">
      <c r="A29" s="151" t="s">
        <v>96</v>
      </c>
      <c r="B29" s="115">
        <f>B6+B7</f>
        <v>33017373</v>
      </c>
      <c r="C29" s="118" t="s">
        <v>97</v>
      </c>
      <c r="D29" s="118"/>
      <c r="E29" s="118"/>
      <c r="F29" s="118"/>
      <c r="G29" s="118"/>
      <c r="H29" s="115">
        <v>33017373</v>
      </c>
      <c r="I29" s="115">
        <v>33017373</v>
      </c>
      <c r="J29" s="115">
        <f>J16</f>
        <v>0</v>
      </c>
    </row>
    <row r="30" spans="1:10" ht="23.25" customHeight="1">
      <c r="A30" s="114" t="s">
        <v>155</v>
      </c>
      <c r="B30" s="115">
        <f>B31+B32</f>
        <v>0</v>
      </c>
      <c r="C30" s="114" t="s">
        <v>156</v>
      </c>
      <c r="D30" s="114"/>
      <c r="E30" s="114"/>
      <c r="F30" s="114"/>
      <c r="G30" s="114"/>
      <c r="H30" s="115">
        <f>I30+J30</f>
        <v>0</v>
      </c>
      <c r="I30" s="115">
        <f>I31+I32</f>
        <v>0</v>
      </c>
      <c r="J30" s="115">
        <f>J31+J32</f>
        <v>0</v>
      </c>
    </row>
    <row r="31" spans="1:10" ht="23.25" customHeight="1">
      <c r="A31" s="114" t="s">
        <v>153</v>
      </c>
      <c r="B31" s="115"/>
      <c r="C31" s="114" t="s">
        <v>157</v>
      </c>
      <c r="D31" s="114"/>
      <c r="E31" s="114"/>
      <c r="F31" s="114"/>
      <c r="G31" s="114"/>
      <c r="H31" s="115">
        <f>I31+J31</f>
        <v>0</v>
      </c>
      <c r="I31" s="115"/>
      <c r="J31" s="115"/>
    </row>
    <row r="32" spans="1:10" ht="23.25" customHeight="1">
      <c r="A32" s="114" t="s">
        <v>154</v>
      </c>
      <c r="B32" s="115"/>
      <c r="C32" s="114" t="s">
        <v>158</v>
      </c>
      <c r="D32" s="114"/>
      <c r="E32" s="114"/>
      <c r="F32" s="114"/>
      <c r="G32" s="114"/>
      <c r="H32" s="115">
        <f>I32+J32</f>
        <v>0</v>
      </c>
      <c r="I32" s="115"/>
      <c r="J32" s="115"/>
    </row>
    <row r="33" spans="1:10" ht="23.25" customHeight="1">
      <c r="A33" s="118" t="s">
        <v>112</v>
      </c>
      <c r="B33" s="115">
        <f>B29+B30</f>
        <v>33017373</v>
      </c>
      <c r="C33" s="119" t="s">
        <v>112</v>
      </c>
      <c r="D33" s="119"/>
      <c r="E33" s="119"/>
      <c r="F33" s="119"/>
      <c r="G33" s="119"/>
      <c r="H33" s="115">
        <f>I33+J33</f>
        <v>33017373</v>
      </c>
      <c r="I33" s="115">
        <f>I29+I30</f>
        <v>33017373</v>
      </c>
      <c r="J33" s="115">
        <f>J29+J30</f>
        <v>0</v>
      </c>
    </row>
    <row r="34" spans="1:10" ht="14.25">
      <c r="A34" s="120"/>
      <c r="B34" s="121"/>
      <c r="C34" s="121"/>
      <c r="D34" s="121"/>
      <c r="E34" s="121"/>
      <c r="F34" s="121"/>
      <c r="G34" s="122"/>
      <c r="H34" s="121"/>
      <c r="I34" s="121"/>
      <c r="J34" s="121"/>
    </row>
    <row r="35" spans="1:10" ht="14.25">
      <c r="A35" s="108"/>
      <c r="B35" s="121"/>
      <c r="C35" s="121"/>
      <c r="D35" s="121"/>
      <c r="E35" s="121"/>
      <c r="F35" s="121"/>
      <c r="G35" s="122"/>
      <c r="H35" s="121"/>
      <c r="I35" s="121"/>
      <c r="J35" s="121"/>
    </row>
  </sheetData>
  <sheetProtection/>
  <mergeCells count="15">
    <mergeCell ref="A1:J1"/>
    <mergeCell ref="I2:J2"/>
    <mergeCell ref="A3:B3"/>
    <mergeCell ref="C3:J3"/>
    <mergeCell ref="D4:F4"/>
    <mergeCell ref="H4:J4"/>
    <mergeCell ref="C29:G29"/>
    <mergeCell ref="C30:G30"/>
    <mergeCell ref="C31:G31"/>
    <mergeCell ref="C32:G32"/>
    <mergeCell ref="C33:G33"/>
    <mergeCell ref="A4:A5"/>
    <mergeCell ref="B4:B5"/>
    <mergeCell ref="C4:C5"/>
    <mergeCell ref="G4:G5"/>
  </mergeCells>
  <printOptions/>
  <pageMargins left="0.75" right="0.75" top="0.98" bottom="0.9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C2" sqref="C2:D2"/>
    </sheetView>
  </sheetViews>
  <sheetFormatPr defaultColWidth="6.875" defaultRowHeight="12.75" customHeight="1"/>
  <cols>
    <col min="1" max="3" width="6.00390625" style="14" customWidth="1"/>
    <col min="4" max="4" width="25.25390625" style="14" customWidth="1"/>
    <col min="5" max="5" width="16.00390625" style="14" customWidth="1"/>
    <col min="6" max="11" width="13.625" style="14" customWidth="1"/>
    <col min="12" max="16384" width="6.875" style="14" customWidth="1"/>
  </cols>
  <sheetData>
    <row r="1" spans="1:11" ht="28.5" customHeight="1">
      <c r="A1" s="95" t="s">
        <v>159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2.5" customHeight="1">
      <c r="A2" s="84" t="s">
        <v>114</v>
      </c>
      <c r="C2" s="96" t="s">
        <v>115</v>
      </c>
      <c r="D2" s="96"/>
      <c r="G2" s="85"/>
      <c r="K2" s="14" t="s">
        <v>40</v>
      </c>
    </row>
    <row r="3" spans="1:11" ht="24" customHeight="1">
      <c r="A3" s="97" t="s">
        <v>160</v>
      </c>
      <c r="B3" s="98"/>
      <c r="C3" s="99"/>
      <c r="D3" s="100" t="s">
        <v>161</v>
      </c>
      <c r="E3" s="101" t="s">
        <v>162</v>
      </c>
      <c r="F3" s="101" t="s">
        <v>163</v>
      </c>
      <c r="G3" s="101" t="s">
        <v>164</v>
      </c>
      <c r="H3" s="101" t="s">
        <v>165</v>
      </c>
      <c r="I3" s="101" t="s">
        <v>166</v>
      </c>
      <c r="J3" s="101" t="s">
        <v>167</v>
      </c>
      <c r="K3" s="100" t="s">
        <v>168</v>
      </c>
    </row>
    <row r="4" spans="1:11" ht="24" customHeight="1">
      <c r="A4" s="100" t="s">
        <v>169</v>
      </c>
      <c r="B4" s="100" t="s">
        <v>170</v>
      </c>
      <c r="C4" s="100" t="s">
        <v>171</v>
      </c>
      <c r="D4" s="90"/>
      <c r="E4" s="102"/>
      <c r="F4" s="102"/>
      <c r="G4" s="102"/>
      <c r="H4" s="102"/>
      <c r="I4" s="102"/>
      <c r="J4" s="102"/>
      <c r="K4" s="100"/>
    </row>
    <row r="5" spans="1:11" ht="30.75" customHeight="1">
      <c r="A5" s="100">
        <v>212</v>
      </c>
      <c r="B5" s="100">
        <v>1</v>
      </c>
      <c r="C5" s="100">
        <v>1</v>
      </c>
      <c r="D5" s="89" t="s">
        <v>172</v>
      </c>
      <c r="E5" s="23">
        <v>3042818</v>
      </c>
      <c r="F5" s="25">
        <v>1042818</v>
      </c>
      <c r="G5" s="103">
        <v>2000000</v>
      </c>
      <c r="H5" s="25"/>
      <c r="I5" s="100"/>
      <c r="J5" s="100"/>
      <c r="K5" s="90"/>
    </row>
    <row r="6" spans="1:11" ht="30.75" customHeight="1">
      <c r="A6" s="100">
        <v>211</v>
      </c>
      <c r="B6" s="100">
        <v>3</v>
      </c>
      <c r="C6" s="100">
        <v>2</v>
      </c>
      <c r="D6" s="90" t="s">
        <v>173</v>
      </c>
      <c r="E6" s="103">
        <v>2000000</v>
      </c>
      <c r="F6" s="23"/>
      <c r="G6" s="103">
        <v>2000000</v>
      </c>
      <c r="H6" s="25"/>
      <c r="I6" s="100"/>
      <c r="J6" s="100"/>
      <c r="K6" s="90"/>
    </row>
    <row r="7" spans="1:11" ht="30.75" customHeight="1">
      <c r="A7" s="100">
        <v>212</v>
      </c>
      <c r="B7" s="100">
        <v>1</v>
      </c>
      <c r="C7" s="100">
        <v>4</v>
      </c>
      <c r="D7" s="90" t="s">
        <v>174</v>
      </c>
      <c r="E7" s="23">
        <v>4497552</v>
      </c>
      <c r="F7" s="25">
        <v>3997552</v>
      </c>
      <c r="G7" s="103">
        <v>500000</v>
      </c>
      <c r="H7" s="25"/>
      <c r="I7" s="100"/>
      <c r="J7" s="100"/>
      <c r="K7" s="90"/>
    </row>
    <row r="8" spans="1:11" ht="30.75" customHeight="1">
      <c r="A8" s="100">
        <v>212</v>
      </c>
      <c r="B8" s="100">
        <v>2</v>
      </c>
      <c r="C8" s="100">
        <v>1</v>
      </c>
      <c r="D8" s="90" t="s">
        <v>175</v>
      </c>
      <c r="E8" s="25">
        <v>926865</v>
      </c>
      <c r="F8" s="25">
        <v>926865</v>
      </c>
      <c r="G8" s="103"/>
      <c r="H8" s="25"/>
      <c r="I8" s="100"/>
      <c r="J8" s="100"/>
      <c r="K8" s="90"/>
    </row>
    <row r="9" spans="1:11" ht="30.75" customHeight="1">
      <c r="A9" s="100">
        <v>212</v>
      </c>
      <c r="B9" s="100">
        <v>5</v>
      </c>
      <c r="C9" s="100">
        <v>1</v>
      </c>
      <c r="D9" s="90" t="s">
        <v>176</v>
      </c>
      <c r="E9" s="23">
        <v>5609541</v>
      </c>
      <c r="F9" s="25">
        <v>5209541</v>
      </c>
      <c r="G9" s="103">
        <v>400000</v>
      </c>
      <c r="H9" s="25"/>
      <c r="I9" s="100"/>
      <c r="J9" s="100"/>
      <c r="K9" s="90"/>
    </row>
    <row r="10" spans="1:11" ht="36.75" customHeight="1">
      <c r="A10" s="100">
        <v>212</v>
      </c>
      <c r="B10" s="100">
        <v>1</v>
      </c>
      <c r="C10" s="100">
        <v>9</v>
      </c>
      <c r="D10" s="90" t="s">
        <v>177</v>
      </c>
      <c r="E10" s="25">
        <v>711175</v>
      </c>
      <c r="F10" s="25">
        <v>711175</v>
      </c>
      <c r="G10" s="103"/>
      <c r="H10" s="25"/>
      <c r="I10" s="100"/>
      <c r="J10" s="100"/>
      <c r="K10" s="90"/>
    </row>
    <row r="11" spans="1:11" ht="37.5" customHeight="1">
      <c r="A11" s="100">
        <v>212</v>
      </c>
      <c r="B11" s="100">
        <v>6</v>
      </c>
      <c r="C11" s="100">
        <v>1</v>
      </c>
      <c r="D11" s="90" t="s">
        <v>178</v>
      </c>
      <c r="E11" s="25">
        <v>1609422</v>
      </c>
      <c r="F11" s="25">
        <v>1609422</v>
      </c>
      <c r="G11" s="103"/>
      <c r="H11" s="25"/>
      <c r="I11" s="100"/>
      <c r="J11" s="100"/>
      <c r="K11" s="90"/>
    </row>
    <row r="12" spans="1:11" ht="36" customHeight="1">
      <c r="A12" s="100">
        <v>212</v>
      </c>
      <c r="B12" s="100">
        <v>3</v>
      </c>
      <c r="C12" s="100">
        <v>99</v>
      </c>
      <c r="D12" s="90" t="s">
        <v>179</v>
      </c>
      <c r="E12" s="23">
        <v>1300000</v>
      </c>
      <c r="F12" s="23"/>
      <c r="G12" s="103">
        <v>1300000</v>
      </c>
      <c r="H12" s="23"/>
      <c r="I12" s="100"/>
      <c r="J12" s="100"/>
      <c r="K12" s="90"/>
    </row>
    <row r="13" spans="1:11" ht="45" customHeight="1">
      <c r="A13" s="100">
        <v>221</v>
      </c>
      <c r="B13" s="100">
        <v>1</v>
      </c>
      <c r="C13" s="100">
        <v>1</v>
      </c>
      <c r="D13" s="90" t="s">
        <v>180</v>
      </c>
      <c r="E13" s="23">
        <v>320000</v>
      </c>
      <c r="F13" s="23"/>
      <c r="G13" s="103">
        <v>320000</v>
      </c>
      <c r="H13" s="23"/>
      <c r="I13" s="100"/>
      <c r="J13" s="100"/>
      <c r="K13" s="90"/>
    </row>
    <row r="14" spans="1:11" ht="36" customHeight="1">
      <c r="A14" s="100">
        <v>212</v>
      </c>
      <c r="B14" s="100">
        <v>3</v>
      </c>
      <c r="C14" s="100">
        <v>3</v>
      </c>
      <c r="D14" s="90" t="s">
        <v>181</v>
      </c>
      <c r="E14" s="100">
        <f>F14+G14</f>
        <v>13000000</v>
      </c>
      <c r="F14" s="103"/>
      <c r="G14" s="103">
        <v>13000000</v>
      </c>
      <c r="H14" s="23"/>
      <c r="I14" s="100"/>
      <c r="J14" s="100"/>
      <c r="K14" s="90"/>
    </row>
    <row r="15" spans="1:11" ht="39" customHeight="1">
      <c r="A15" s="100"/>
      <c r="B15" s="100"/>
      <c r="C15" s="100"/>
      <c r="D15" s="104"/>
      <c r="E15" s="100">
        <f>F15+G15</f>
        <v>0</v>
      </c>
      <c r="F15" s="103"/>
      <c r="G15" s="103"/>
      <c r="H15" s="100"/>
      <c r="I15" s="100"/>
      <c r="J15" s="100"/>
      <c r="K15" s="90"/>
    </row>
    <row r="16" spans="1:11" ht="60" customHeight="1">
      <c r="A16" s="90"/>
      <c r="B16" s="90"/>
      <c r="C16" s="90"/>
      <c r="D16" s="105" t="s">
        <v>182</v>
      </c>
      <c r="E16" s="100">
        <f>SUM(E5:E15)</f>
        <v>33017373</v>
      </c>
      <c r="F16" s="25">
        <f>SUM(F5:F15)</f>
        <v>13497373</v>
      </c>
      <c r="G16" s="100">
        <f>SUM(G5:G15)</f>
        <v>19520000</v>
      </c>
      <c r="H16" s="100"/>
      <c r="I16" s="100"/>
      <c r="J16" s="100"/>
      <c r="K16" s="90"/>
    </row>
  </sheetData>
  <sheetProtection/>
  <mergeCells count="10">
    <mergeCell ref="A1:K1"/>
    <mergeCell ref="C2:D2"/>
    <mergeCell ref="A3:C3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39"/>
  <sheetViews>
    <sheetView workbookViewId="0" topLeftCell="A1">
      <selection activeCell="G44" sqref="G44"/>
    </sheetView>
  </sheetViews>
  <sheetFormatPr defaultColWidth="9.00390625" defaultRowHeight="14.25"/>
  <cols>
    <col min="1" max="1" width="4.00390625" style="0" customWidth="1"/>
    <col min="2" max="2" width="5.875" style="0" customWidth="1"/>
    <col min="3" max="3" width="22.125" style="0" customWidth="1"/>
    <col min="4" max="4" width="14.00390625" style="0" customWidth="1"/>
    <col min="5" max="5" width="14.75390625" style="0" customWidth="1"/>
    <col min="6" max="7" width="14.00390625" style="0" customWidth="1"/>
  </cols>
  <sheetData>
    <row r="1" spans="1:7" ht="20.25">
      <c r="A1" s="55" t="s">
        <v>183</v>
      </c>
      <c r="B1" s="55"/>
      <c r="C1" s="55"/>
      <c r="D1" s="55"/>
      <c r="E1" s="55"/>
      <c r="F1" s="55"/>
      <c r="G1" s="55"/>
    </row>
    <row r="2" spans="1:7" ht="14.25">
      <c r="A2" s="56" t="s">
        <v>114</v>
      </c>
      <c r="B2" s="56"/>
      <c r="C2" s="84" t="s">
        <v>115</v>
      </c>
      <c r="D2" s="56"/>
      <c r="E2" s="56"/>
      <c r="F2" s="57" t="s">
        <v>40</v>
      </c>
      <c r="G2" s="57"/>
    </row>
    <row r="3" spans="1:7" ht="14.25">
      <c r="A3" s="58" t="s">
        <v>160</v>
      </c>
      <c r="B3" s="58"/>
      <c r="C3" s="59" t="s">
        <v>161</v>
      </c>
      <c r="D3" s="61" t="s">
        <v>162</v>
      </c>
      <c r="E3" s="61"/>
      <c r="F3" s="61"/>
      <c r="G3" s="61" t="s">
        <v>168</v>
      </c>
    </row>
    <row r="4" spans="1:7" ht="14.25">
      <c r="A4" s="58" t="s">
        <v>169</v>
      </c>
      <c r="B4" s="58" t="s">
        <v>170</v>
      </c>
      <c r="C4" s="59"/>
      <c r="D4" s="61" t="s">
        <v>150</v>
      </c>
      <c r="E4" s="61" t="s">
        <v>163</v>
      </c>
      <c r="F4" s="61" t="s">
        <v>164</v>
      </c>
      <c r="G4" s="61"/>
    </row>
    <row r="5" spans="1:7" ht="14.25">
      <c r="A5" s="91" t="s">
        <v>184</v>
      </c>
      <c r="B5" s="92"/>
      <c r="C5" s="93"/>
      <c r="D5" s="61">
        <f>E5+F5</f>
        <v>18042818</v>
      </c>
      <c r="E5" s="66">
        <f>E6+E16+E38+E44+E51</f>
        <v>1042818</v>
      </c>
      <c r="F5" s="66">
        <f>F6+F16+F38+F44+F51</f>
        <v>17000000</v>
      </c>
      <c r="G5" s="61"/>
    </row>
    <row r="6" spans="1:7" ht="14.25">
      <c r="A6" s="59">
        <v>301</v>
      </c>
      <c r="B6" s="67" t="s">
        <v>185</v>
      </c>
      <c r="C6" s="67"/>
      <c r="D6" s="61">
        <f>E6+F6</f>
        <v>840618</v>
      </c>
      <c r="E6" s="66">
        <f>E7+E8+E9+E10+E11+E12+E13+E14+E15</f>
        <v>840618</v>
      </c>
      <c r="F6" s="66">
        <f>F7+F8+F9+F10+F11+F12+F13+F14+F15</f>
        <v>0</v>
      </c>
      <c r="G6" s="68"/>
    </row>
    <row r="7" spans="1:7" ht="14.25">
      <c r="A7" s="59"/>
      <c r="B7" s="59" t="s">
        <v>186</v>
      </c>
      <c r="C7" s="59" t="s">
        <v>187</v>
      </c>
      <c r="D7" s="61">
        <f aca="true" t="shared" si="0" ref="D7:D16">E7+F7</f>
        <v>447877</v>
      </c>
      <c r="E7" s="69" t="s">
        <v>188</v>
      </c>
      <c r="F7" s="69"/>
      <c r="G7" s="68"/>
    </row>
    <row r="8" spans="1:7" ht="14.25">
      <c r="A8" s="59"/>
      <c r="B8" s="59" t="s">
        <v>189</v>
      </c>
      <c r="C8" s="59" t="s">
        <v>190</v>
      </c>
      <c r="D8" s="61">
        <f t="shared" si="0"/>
        <v>368207</v>
      </c>
      <c r="E8" s="69" t="s">
        <v>191</v>
      </c>
      <c r="F8" s="69"/>
      <c r="G8" s="68"/>
    </row>
    <row r="9" spans="1:7" ht="14.25">
      <c r="A9" s="59"/>
      <c r="B9" s="59" t="s">
        <v>192</v>
      </c>
      <c r="C9" s="59" t="s">
        <v>193</v>
      </c>
      <c r="D9" s="61">
        <f t="shared" si="0"/>
        <v>24534</v>
      </c>
      <c r="E9" s="69" t="s">
        <v>194</v>
      </c>
      <c r="F9" s="69"/>
      <c r="G9" s="68"/>
    </row>
    <row r="10" spans="1:7" ht="14.25">
      <c r="A10" s="59"/>
      <c r="B10" s="59" t="s">
        <v>195</v>
      </c>
      <c r="C10" s="59" t="s">
        <v>196</v>
      </c>
      <c r="D10" s="61">
        <f t="shared" si="0"/>
        <v>0</v>
      </c>
      <c r="E10" s="69"/>
      <c r="F10" s="69"/>
      <c r="G10" s="68"/>
    </row>
    <row r="11" spans="1:7" ht="14.25">
      <c r="A11" s="59"/>
      <c r="B11" s="59" t="s">
        <v>197</v>
      </c>
      <c r="C11" s="59" t="s">
        <v>198</v>
      </c>
      <c r="D11" s="61">
        <f t="shared" si="0"/>
        <v>0</v>
      </c>
      <c r="E11" s="69"/>
      <c r="F11" s="69"/>
      <c r="G11" s="68"/>
    </row>
    <row r="12" spans="1:7" ht="14.25">
      <c r="A12" s="59"/>
      <c r="B12" s="68" t="s">
        <v>199</v>
      </c>
      <c r="C12" s="59" t="s">
        <v>200</v>
      </c>
      <c r="D12" s="61">
        <f t="shared" si="0"/>
        <v>0</v>
      </c>
      <c r="E12" s="69"/>
      <c r="F12" s="69"/>
      <c r="G12" s="68"/>
    </row>
    <row r="13" spans="1:7" ht="14.25">
      <c r="A13" s="59"/>
      <c r="B13" s="68" t="s">
        <v>201</v>
      </c>
      <c r="C13" s="59" t="s">
        <v>202</v>
      </c>
      <c r="D13" s="61">
        <f t="shared" si="0"/>
        <v>0</v>
      </c>
      <c r="E13" s="69"/>
      <c r="F13" s="69"/>
      <c r="G13" s="68"/>
    </row>
    <row r="14" spans="1:7" ht="14.25">
      <c r="A14" s="59"/>
      <c r="B14" s="68">
        <v>13</v>
      </c>
      <c r="C14" s="59" t="s">
        <v>203</v>
      </c>
      <c r="D14" s="61">
        <f t="shared" si="0"/>
        <v>0</v>
      </c>
      <c r="E14" s="69"/>
      <c r="F14" s="69"/>
      <c r="G14" s="68"/>
    </row>
    <row r="15" spans="1:7" ht="14.25">
      <c r="A15" s="59"/>
      <c r="B15" s="68">
        <v>99</v>
      </c>
      <c r="C15" s="59" t="s">
        <v>204</v>
      </c>
      <c r="D15" s="61">
        <f t="shared" si="0"/>
        <v>0</v>
      </c>
      <c r="E15" s="69"/>
      <c r="F15" s="69"/>
      <c r="G15" s="68"/>
    </row>
    <row r="16" spans="1:7" ht="14.25">
      <c r="A16" s="59">
        <v>302</v>
      </c>
      <c r="B16" s="67" t="s">
        <v>205</v>
      </c>
      <c r="C16" s="67"/>
      <c r="D16" s="61">
        <f t="shared" si="0"/>
        <v>2192600</v>
      </c>
      <c r="E16" s="66">
        <v>192600</v>
      </c>
      <c r="F16" s="66">
        <v>2000000</v>
      </c>
      <c r="G16" s="68"/>
    </row>
    <row r="17" spans="1:7" ht="14.25">
      <c r="A17" s="59"/>
      <c r="B17" s="59" t="s">
        <v>186</v>
      </c>
      <c r="C17" s="59" t="s">
        <v>206</v>
      </c>
      <c r="D17" s="61">
        <f aca="true" t="shared" si="1" ref="D17:D42">E17+F17</f>
        <v>60000</v>
      </c>
      <c r="E17" s="70">
        <v>60000</v>
      </c>
      <c r="F17" s="69"/>
      <c r="G17" s="68"/>
    </row>
    <row r="18" spans="1:7" ht="14.25">
      <c r="A18" s="59"/>
      <c r="B18" s="59" t="s">
        <v>189</v>
      </c>
      <c r="C18" s="59" t="s">
        <v>207</v>
      </c>
      <c r="D18" s="61">
        <f t="shared" si="1"/>
        <v>5000</v>
      </c>
      <c r="E18" s="70">
        <v>5000</v>
      </c>
      <c r="F18" s="69"/>
      <c r="G18" s="68"/>
    </row>
    <row r="19" spans="1:7" ht="14.25">
      <c r="A19" s="59"/>
      <c r="B19" s="59" t="s">
        <v>192</v>
      </c>
      <c r="C19" s="59" t="s">
        <v>208</v>
      </c>
      <c r="D19" s="61">
        <f t="shared" si="1"/>
        <v>0</v>
      </c>
      <c r="E19" s="70"/>
      <c r="F19" s="69"/>
      <c r="G19" s="68"/>
    </row>
    <row r="20" spans="1:7" ht="14.25">
      <c r="A20" s="59"/>
      <c r="B20" s="59" t="s">
        <v>195</v>
      </c>
      <c r="C20" s="59" t="s">
        <v>209</v>
      </c>
      <c r="D20" s="61">
        <f t="shared" si="1"/>
        <v>0</v>
      </c>
      <c r="E20" s="70"/>
      <c r="F20" s="69"/>
      <c r="G20" s="68"/>
    </row>
    <row r="21" spans="1:7" ht="14.25">
      <c r="A21" s="59"/>
      <c r="B21" s="59" t="s">
        <v>210</v>
      </c>
      <c r="C21" s="59" t="s">
        <v>211</v>
      </c>
      <c r="D21" s="61">
        <f t="shared" si="1"/>
        <v>1000</v>
      </c>
      <c r="E21" s="70">
        <v>1000</v>
      </c>
      <c r="F21" s="69"/>
      <c r="G21" s="68"/>
    </row>
    <row r="22" spans="1:7" ht="14.25">
      <c r="A22" s="59"/>
      <c r="B22" s="59" t="s">
        <v>212</v>
      </c>
      <c r="C22" s="59" t="s">
        <v>213</v>
      </c>
      <c r="D22" s="61">
        <f t="shared" si="1"/>
        <v>0</v>
      </c>
      <c r="E22" s="70"/>
      <c r="F22" s="69"/>
      <c r="G22" s="68"/>
    </row>
    <row r="23" spans="1:7" ht="14.25">
      <c r="A23" s="59"/>
      <c r="B23" s="59" t="s">
        <v>197</v>
      </c>
      <c r="C23" s="59" t="s">
        <v>214</v>
      </c>
      <c r="D23" s="61">
        <f t="shared" si="1"/>
        <v>3000</v>
      </c>
      <c r="E23" s="70">
        <v>3000</v>
      </c>
      <c r="F23" s="69"/>
      <c r="G23" s="68"/>
    </row>
    <row r="24" spans="1:7" ht="14.25">
      <c r="A24" s="59"/>
      <c r="B24" s="59" t="s">
        <v>199</v>
      </c>
      <c r="C24" s="59" t="s">
        <v>215</v>
      </c>
      <c r="D24" s="61">
        <f t="shared" si="1"/>
        <v>0</v>
      </c>
      <c r="E24" s="70"/>
      <c r="F24" s="69"/>
      <c r="G24" s="68"/>
    </row>
    <row r="25" spans="1:7" ht="14.25">
      <c r="A25" s="59"/>
      <c r="B25" s="59" t="s">
        <v>216</v>
      </c>
      <c r="C25" s="59" t="s">
        <v>217</v>
      </c>
      <c r="D25" s="61">
        <f t="shared" si="1"/>
        <v>35000</v>
      </c>
      <c r="E25" s="70">
        <v>35000</v>
      </c>
      <c r="F25" s="69"/>
      <c r="G25" s="68"/>
    </row>
    <row r="26" spans="1:7" ht="14.25">
      <c r="A26" s="59"/>
      <c r="B26" s="59" t="s">
        <v>218</v>
      </c>
      <c r="C26" s="59" t="s">
        <v>219</v>
      </c>
      <c r="D26" s="61">
        <f t="shared" si="1"/>
        <v>0</v>
      </c>
      <c r="E26" s="70"/>
      <c r="F26" s="69"/>
      <c r="G26" s="68"/>
    </row>
    <row r="27" spans="1:7" ht="14.25">
      <c r="A27" s="59"/>
      <c r="B27" s="59" t="s">
        <v>220</v>
      </c>
      <c r="C27" s="59" t="s">
        <v>221</v>
      </c>
      <c r="D27" s="61">
        <f t="shared" si="1"/>
        <v>13000</v>
      </c>
      <c r="E27" s="70">
        <v>13000</v>
      </c>
      <c r="F27" s="69"/>
      <c r="G27" s="68"/>
    </row>
    <row r="28" spans="1:7" ht="14.25">
      <c r="A28" s="59"/>
      <c r="B28" s="59" t="s">
        <v>222</v>
      </c>
      <c r="C28" s="59" t="s">
        <v>223</v>
      </c>
      <c r="D28" s="61">
        <f t="shared" si="1"/>
        <v>10000</v>
      </c>
      <c r="E28" s="70">
        <v>10000</v>
      </c>
      <c r="F28" s="69"/>
      <c r="G28" s="68"/>
    </row>
    <row r="29" spans="1:7" ht="14.25">
      <c r="A29" s="59"/>
      <c r="B29" s="59" t="s">
        <v>224</v>
      </c>
      <c r="C29" s="59" t="s">
        <v>225</v>
      </c>
      <c r="D29" s="61">
        <f t="shared" si="1"/>
        <v>0</v>
      </c>
      <c r="E29" s="70"/>
      <c r="F29" s="69"/>
      <c r="G29" s="68"/>
    </row>
    <row r="30" spans="1:7" ht="14.25">
      <c r="A30" s="59"/>
      <c r="B30" s="59" t="s">
        <v>226</v>
      </c>
      <c r="C30" s="59" t="s">
        <v>227</v>
      </c>
      <c r="D30" s="61">
        <f t="shared" si="1"/>
        <v>0</v>
      </c>
      <c r="E30" s="70"/>
      <c r="F30" s="69"/>
      <c r="G30" s="68"/>
    </row>
    <row r="31" spans="1:7" ht="14.25">
      <c r="A31" s="59"/>
      <c r="B31" s="59" t="s">
        <v>228</v>
      </c>
      <c r="C31" s="59" t="s">
        <v>229</v>
      </c>
      <c r="D31" s="61">
        <f t="shared" si="1"/>
        <v>3000</v>
      </c>
      <c r="E31" s="70">
        <v>3000</v>
      </c>
      <c r="F31" s="69"/>
      <c r="G31" s="68"/>
    </row>
    <row r="32" spans="1:7" ht="14.25">
      <c r="A32" s="59"/>
      <c r="B32" s="59" t="s">
        <v>230</v>
      </c>
      <c r="C32" s="59" t="s">
        <v>231</v>
      </c>
      <c r="D32" s="61">
        <f t="shared" si="1"/>
        <v>0</v>
      </c>
      <c r="E32" s="70"/>
      <c r="F32" s="69"/>
      <c r="G32" s="68"/>
    </row>
    <row r="33" spans="1:7" ht="14.25">
      <c r="A33" s="59"/>
      <c r="B33" s="59" t="s">
        <v>232</v>
      </c>
      <c r="C33" s="59" t="s">
        <v>233</v>
      </c>
      <c r="D33" s="61">
        <f t="shared" si="1"/>
        <v>0</v>
      </c>
      <c r="E33" s="70"/>
      <c r="F33" s="69"/>
      <c r="G33" s="68"/>
    </row>
    <row r="34" spans="1:7" ht="14.25">
      <c r="A34" s="59"/>
      <c r="B34" s="59" t="s">
        <v>234</v>
      </c>
      <c r="C34" s="59" t="s">
        <v>235</v>
      </c>
      <c r="D34" s="61">
        <f t="shared" si="1"/>
        <v>2000000</v>
      </c>
      <c r="E34" s="70"/>
      <c r="F34" s="69" t="s">
        <v>236</v>
      </c>
      <c r="G34" s="68"/>
    </row>
    <row r="35" spans="1:7" ht="14.25">
      <c r="A35" s="59"/>
      <c r="B35" s="59" t="s">
        <v>237</v>
      </c>
      <c r="C35" s="59" t="s">
        <v>238</v>
      </c>
      <c r="D35" s="61">
        <f t="shared" si="1"/>
        <v>0</v>
      </c>
      <c r="E35" s="70"/>
      <c r="F35" s="69"/>
      <c r="G35" s="68"/>
    </row>
    <row r="36" spans="1:7" ht="14.25">
      <c r="A36" s="59"/>
      <c r="B36" s="59" t="s">
        <v>239</v>
      </c>
      <c r="C36" s="59" t="s">
        <v>240</v>
      </c>
      <c r="D36" s="61">
        <f t="shared" si="1"/>
        <v>57600</v>
      </c>
      <c r="E36" s="61" t="s">
        <v>241</v>
      </c>
      <c r="F36" s="69"/>
      <c r="G36" s="68"/>
    </row>
    <row r="37" spans="1:12" ht="14.25">
      <c r="A37" s="59"/>
      <c r="B37" s="59" t="s">
        <v>242</v>
      </c>
      <c r="C37" s="59" t="s">
        <v>243</v>
      </c>
      <c r="D37" s="61">
        <f t="shared" si="1"/>
        <v>5000</v>
      </c>
      <c r="E37" s="61" t="s">
        <v>244</v>
      </c>
      <c r="F37" s="69"/>
      <c r="G37" s="68"/>
      <c r="L37">
        <f>SUM(L32:L36)</f>
        <v>0</v>
      </c>
    </row>
    <row r="38" spans="1:7" ht="14.25">
      <c r="A38" s="59">
        <v>303</v>
      </c>
      <c r="B38" s="67" t="s">
        <v>245</v>
      </c>
      <c r="C38" s="67"/>
      <c r="D38" s="61">
        <f t="shared" si="1"/>
        <v>9600</v>
      </c>
      <c r="E38" s="61" t="s">
        <v>246</v>
      </c>
      <c r="F38" s="66">
        <f>SUM(F39:F43)</f>
        <v>0</v>
      </c>
      <c r="G38" s="68"/>
    </row>
    <row r="39" spans="1:7" ht="14.25">
      <c r="A39" s="59"/>
      <c r="B39" s="59" t="s">
        <v>186</v>
      </c>
      <c r="C39" s="59" t="s">
        <v>247</v>
      </c>
      <c r="D39" s="61">
        <f t="shared" si="1"/>
        <v>0</v>
      </c>
      <c r="E39" s="61"/>
      <c r="F39" s="69"/>
      <c r="G39" s="68"/>
    </row>
    <row r="40" spans="1:7" ht="14.25">
      <c r="A40" s="59"/>
      <c r="B40" s="59" t="s">
        <v>189</v>
      </c>
      <c r="C40" s="59" t="s">
        <v>248</v>
      </c>
      <c r="D40" s="61">
        <f t="shared" si="1"/>
        <v>0</v>
      </c>
      <c r="E40" s="61"/>
      <c r="F40" s="69"/>
      <c r="G40" s="68"/>
    </row>
    <row r="41" spans="1:7" ht="14.25">
      <c r="A41" s="59"/>
      <c r="B41" s="59" t="s">
        <v>195</v>
      </c>
      <c r="C41" s="59" t="s">
        <v>249</v>
      </c>
      <c r="D41" s="61">
        <f t="shared" si="1"/>
        <v>0</v>
      </c>
      <c r="E41" s="61"/>
      <c r="F41" s="69"/>
      <c r="G41" s="68"/>
    </row>
    <row r="42" spans="1:7" ht="14.25">
      <c r="A42" s="59"/>
      <c r="B42" s="59" t="s">
        <v>210</v>
      </c>
      <c r="C42" s="59" t="s">
        <v>250</v>
      </c>
      <c r="D42" s="61">
        <f t="shared" si="1"/>
        <v>9600</v>
      </c>
      <c r="E42" s="61" t="s">
        <v>246</v>
      </c>
      <c r="F42" s="69"/>
      <c r="G42" s="68"/>
    </row>
    <row r="43" spans="1:7" ht="14.25">
      <c r="A43" s="59"/>
      <c r="B43" s="59" t="s">
        <v>242</v>
      </c>
      <c r="C43" s="59" t="s">
        <v>251</v>
      </c>
      <c r="D43" s="61">
        <f aca="true" t="shared" si="2" ref="D43:D52">E43+F43</f>
        <v>0</v>
      </c>
      <c r="E43" s="61"/>
      <c r="F43" s="69"/>
      <c r="G43" s="68"/>
    </row>
    <row r="44" spans="1:7" ht="14.25">
      <c r="A44" s="59">
        <v>310</v>
      </c>
      <c r="B44" s="71" t="s">
        <v>252</v>
      </c>
      <c r="C44" s="71"/>
      <c r="D44" s="74">
        <f t="shared" si="2"/>
        <v>12000000</v>
      </c>
      <c r="E44" s="72">
        <f>SUM(E45:E50)</f>
        <v>0</v>
      </c>
      <c r="F44" s="72">
        <v>12000000</v>
      </c>
      <c r="G44" s="68"/>
    </row>
    <row r="45" spans="1:7" ht="14.25">
      <c r="A45" s="59"/>
      <c r="B45" s="73" t="s">
        <v>186</v>
      </c>
      <c r="C45" s="73" t="s">
        <v>253</v>
      </c>
      <c r="D45" s="74">
        <f t="shared" si="2"/>
        <v>0</v>
      </c>
      <c r="E45" s="74"/>
      <c r="F45" s="94"/>
      <c r="G45" s="68"/>
    </row>
    <row r="46" spans="1:7" ht="14.25">
      <c r="A46" s="59"/>
      <c r="B46" s="73" t="s">
        <v>189</v>
      </c>
      <c r="C46" s="73" t="s">
        <v>254</v>
      </c>
      <c r="D46" s="74">
        <f t="shared" si="2"/>
        <v>0</v>
      </c>
      <c r="E46" s="74"/>
      <c r="F46" s="94"/>
      <c r="G46" s="68"/>
    </row>
    <row r="47" spans="1:7" ht="14.25">
      <c r="A47" s="59"/>
      <c r="B47" s="73" t="s">
        <v>210</v>
      </c>
      <c r="C47" s="73" t="s">
        <v>255</v>
      </c>
      <c r="D47" s="74">
        <f t="shared" si="2"/>
        <v>12000000</v>
      </c>
      <c r="E47" s="74"/>
      <c r="F47" s="94" t="s">
        <v>256</v>
      </c>
      <c r="G47" s="68"/>
    </row>
    <row r="48" spans="1:7" ht="14.25">
      <c r="A48" s="59"/>
      <c r="B48" s="73" t="s">
        <v>212</v>
      </c>
      <c r="C48" s="73" t="s">
        <v>257</v>
      </c>
      <c r="D48" s="74">
        <f t="shared" si="2"/>
        <v>0</v>
      </c>
      <c r="E48" s="74"/>
      <c r="F48" s="94"/>
      <c r="G48" s="68"/>
    </row>
    <row r="49" spans="1:7" ht="14.25">
      <c r="A49" s="59"/>
      <c r="B49" s="73" t="s">
        <v>197</v>
      </c>
      <c r="C49" s="73" t="s">
        <v>258</v>
      </c>
      <c r="D49" s="74">
        <f t="shared" si="2"/>
        <v>0</v>
      </c>
      <c r="E49" s="74"/>
      <c r="F49" s="94"/>
      <c r="G49" s="68"/>
    </row>
    <row r="50" spans="1:7" ht="14.25">
      <c r="A50" s="59"/>
      <c r="B50" s="75">
        <v>99</v>
      </c>
      <c r="C50" s="73" t="s">
        <v>252</v>
      </c>
      <c r="D50" s="74">
        <f t="shared" si="2"/>
        <v>0</v>
      </c>
      <c r="E50" s="74"/>
      <c r="F50" s="94"/>
      <c r="G50" s="68"/>
    </row>
    <row r="51" spans="1:7" ht="14.25">
      <c r="A51" s="59">
        <v>307</v>
      </c>
      <c r="B51" s="76" t="s">
        <v>259</v>
      </c>
      <c r="C51" s="77"/>
      <c r="D51" s="81">
        <f t="shared" si="2"/>
        <v>3000000</v>
      </c>
      <c r="E51" s="78">
        <f>E52</f>
        <v>0</v>
      </c>
      <c r="F51" s="78" t="str">
        <f>F52</f>
        <v>3000000</v>
      </c>
      <c r="G51" s="79"/>
    </row>
    <row r="52" spans="1:7" ht="14.25">
      <c r="A52" s="80"/>
      <c r="B52" s="73" t="s">
        <v>186</v>
      </c>
      <c r="C52" s="73" t="s">
        <v>260</v>
      </c>
      <c r="D52" s="81">
        <f t="shared" si="2"/>
        <v>3000000</v>
      </c>
      <c r="E52" s="81"/>
      <c r="F52" s="81" t="s">
        <v>261</v>
      </c>
      <c r="G52" s="79"/>
    </row>
    <row r="53" spans="1:7" ht="14.25">
      <c r="A53" s="56" t="s">
        <v>114</v>
      </c>
      <c r="B53" s="56"/>
      <c r="C53" s="83" t="s">
        <v>132</v>
      </c>
      <c r="D53" s="56"/>
      <c r="E53" s="56"/>
      <c r="F53" s="57" t="s">
        <v>40</v>
      </c>
      <c r="G53" s="57"/>
    </row>
    <row r="54" spans="1:7" ht="14.25">
      <c r="A54" s="58" t="s">
        <v>160</v>
      </c>
      <c r="B54" s="58"/>
      <c r="C54" s="59" t="s">
        <v>161</v>
      </c>
      <c r="D54" s="61" t="s">
        <v>162</v>
      </c>
      <c r="E54" s="61"/>
      <c r="F54" s="61"/>
      <c r="G54" s="61" t="s">
        <v>168</v>
      </c>
    </row>
    <row r="55" spans="1:7" ht="14.25">
      <c r="A55" s="58" t="s">
        <v>169</v>
      </c>
      <c r="B55" s="58" t="s">
        <v>170</v>
      </c>
      <c r="C55" s="59"/>
      <c r="D55" s="61" t="s">
        <v>150</v>
      </c>
      <c r="E55" s="61" t="s">
        <v>163</v>
      </c>
      <c r="F55" s="61" t="s">
        <v>164</v>
      </c>
      <c r="G55" s="61"/>
    </row>
    <row r="56" spans="1:7" ht="14.25">
      <c r="A56" s="91" t="s">
        <v>184</v>
      </c>
      <c r="B56" s="92"/>
      <c r="C56" s="93"/>
      <c r="D56" s="61">
        <f aca="true" t="shared" si="3" ref="D56:D103">E56+F56</f>
        <v>3071262</v>
      </c>
      <c r="E56" s="66">
        <v>1771262</v>
      </c>
      <c r="F56" s="66">
        <v>1300000</v>
      </c>
      <c r="G56" s="61"/>
    </row>
    <row r="57" spans="1:7" ht="14.25">
      <c r="A57" s="59">
        <v>301</v>
      </c>
      <c r="B57" s="67" t="s">
        <v>185</v>
      </c>
      <c r="C57" s="67"/>
      <c r="D57" s="61">
        <f t="shared" si="3"/>
        <v>1686262</v>
      </c>
      <c r="E57" s="66">
        <v>1686262</v>
      </c>
      <c r="F57" s="66"/>
      <c r="G57" s="68"/>
    </row>
    <row r="58" spans="1:7" ht="14.25">
      <c r="A58" s="59"/>
      <c r="B58" s="59" t="s">
        <v>186</v>
      </c>
      <c r="C58" s="59" t="s">
        <v>187</v>
      </c>
      <c r="D58" s="61">
        <f t="shared" si="3"/>
        <v>894220</v>
      </c>
      <c r="E58" s="69" t="s">
        <v>262</v>
      </c>
      <c r="F58" s="69"/>
      <c r="G58" s="68"/>
    </row>
    <row r="59" spans="1:7" ht="14.25">
      <c r="A59" s="59"/>
      <c r="B59" s="59" t="s">
        <v>189</v>
      </c>
      <c r="C59" s="59" t="s">
        <v>190</v>
      </c>
      <c r="D59" s="61">
        <f t="shared" si="3"/>
        <v>729721</v>
      </c>
      <c r="E59" s="69" t="s">
        <v>263</v>
      </c>
      <c r="F59" s="69"/>
      <c r="G59" s="68"/>
    </row>
    <row r="60" spans="1:7" ht="14.25">
      <c r="A60" s="59"/>
      <c r="B60" s="59" t="s">
        <v>192</v>
      </c>
      <c r="C60" s="59" t="s">
        <v>193</v>
      </c>
      <c r="D60" s="61">
        <f t="shared" si="3"/>
        <v>54521</v>
      </c>
      <c r="E60" s="69" t="s">
        <v>264</v>
      </c>
      <c r="F60" s="69"/>
      <c r="G60" s="68"/>
    </row>
    <row r="61" spans="1:7" ht="14.25">
      <c r="A61" s="59"/>
      <c r="B61" s="59" t="s">
        <v>195</v>
      </c>
      <c r="C61" s="59" t="s">
        <v>196</v>
      </c>
      <c r="D61" s="61">
        <f t="shared" si="3"/>
        <v>0</v>
      </c>
      <c r="E61" s="69"/>
      <c r="F61" s="69"/>
      <c r="G61" s="68"/>
    </row>
    <row r="62" spans="1:7" ht="14.25">
      <c r="A62" s="59"/>
      <c r="B62" s="59" t="s">
        <v>197</v>
      </c>
      <c r="C62" s="59" t="s">
        <v>198</v>
      </c>
      <c r="D62" s="61">
        <f t="shared" si="3"/>
        <v>0</v>
      </c>
      <c r="E62" s="69"/>
      <c r="F62" s="69"/>
      <c r="G62" s="68"/>
    </row>
    <row r="63" spans="1:7" ht="14.25">
      <c r="A63" s="59"/>
      <c r="B63" s="68" t="s">
        <v>199</v>
      </c>
      <c r="C63" s="59" t="s">
        <v>200</v>
      </c>
      <c r="D63" s="61">
        <f t="shared" si="3"/>
        <v>0</v>
      </c>
      <c r="E63" s="69"/>
      <c r="F63" s="69"/>
      <c r="G63" s="68"/>
    </row>
    <row r="64" spans="1:7" ht="14.25">
      <c r="A64" s="59"/>
      <c r="B64" s="68" t="s">
        <v>201</v>
      </c>
      <c r="C64" s="59" t="s">
        <v>202</v>
      </c>
      <c r="D64" s="61">
        <f t="shared" si="3"/>
        <v>0</v>
      </c>
      <c r="E64" s="69"/>
      <c r="F64" s="69"/>
      <c r="G64" s="68"/>
    </row>
    <row r="65" spans="1:7" ht="14.25">
      <c r="A65" s="59"/>
      <c r="B65" s="68">
        <v>13</v>
      </c>
      <c r="C65" s="59" t="s">
        <v>203</v>
      </c>
      <c r="D65" s="61">
        <f t="shared" si="3"/>
        <v>0</v>
      </c>
      <c r="E65" s="69"/>
      <c r="F65" s="69"/>
      <c r="G65" s="68"/>
    </row>
    <row r="66" spans="1:7" ht="14.25">
      <c r="A66" s="59"/>
      <c r="B66" s="68">
        <v>99</v>
      </c>
      <c r="C66" s="59" t="s">
        <v>204</v>
      </c>
      <c r="D66" s="61">
        <f t="shared" si="3"/>
        <v>0</v>
      </c>
      <c r="E66" s="69"/>
      <c r="F66" s="69"/>
      <c r="G66" s="68"/>
    </row>
    <row r="67" spans="1:7" ht="14.25">
      <c r="A67" s="59">
        <v>302</v>
      </c>
      <c r="B67" s="67" t="s">
        <v>205</v>
      </c>
      <c r="C67" s="67"/>
      <c r="D67" s="61">
        <f t="shared" si="3"/>
        <v>35000</v>
      </c>
      <c r="E67" s="66">
        <v>35000</v>
      </c>
      <c r="F67" s="66"/>
      <c r="G67" s="68"/>
    </row>
    <row r="68" spans="1:7" ht="14.25">
      <c r="A68" s="59"/>
      <c r="B68" s="59" t="s">
        <v>186</v>
      </c>
      <c r="C68" s="59" t="s">
        <v>206</v>
      </c>
      <c r="D68" s="61">
        <f t="shared" si="3"/>
        <v>8000</v>
      </c>
      <c r="E68" s="61" t="s">
        <v>265</v>
      </c>
      <c r="F68" s="69"/>
      <c r="G68" s="68"/>
    </row>
    <row r="69" spans="1:7" ht="14.25">
      <c r="A69" s="59"/>
      <c r="B69" s="59" t="s">
        <v>189</v>
      </c>
      <c r="C69" s="59" t="s">
        <v>207</v>
      </c>
      <c r="D69" s="61">
        <f t="shared" si="3"/>
        <v>0</v>
      </c>
      <c r="E69" s="61"/>
      <c r="F69" s="69"/>
      <c r="G69" s="68"/>
    </row>
    <row r="70" spans="1:7" ht="14.25">
      <c r="A70" s="59"/>
      <c r="B70" s="59" t="s">
        <v>192</v>
      </c>
      <c r="C70" s="59" t="s">
        <v>208</v>
      </c>
      <c r="D70" s="61">
        <f t="shared" si="3"/>
        <v>0</v>
      </c>
      <c r="E70" s="61"/>
      <c r="F70" s="69"/>
      <c r="G70" s="68"/>
    </row>
    <row r="71" spans="1:7" ht="14.25">
      <c r="A71" s="59"/>
      <c r="B71" s="59" t="s">
        <v>195</v>
      </c>
      <c r="C71" s="59" t="s">
        <v>209</v>
      </c>
      <c r="D71" s="61">
        <f t="shared" si="3"/>
        <v>0</v>
      </c>
      <c r="E71" s="61"/>
      <c r="F71" s="69"/>
      <c r="G71" s="68"/>
    </row>
    <row r="72" spans="1:7" ht="14.25">
      <c r="A72" s="59"/>
      <c r="B72" s="59" t="s">
        <v>210</v>
      </c>
      <c r="C72" s="59" t="s">
        <v>211</v>
      </c>
      <c r="D72" s="61">
        <f t="shared" si="3"/>
        <v>0</v>
      </c>
      <c r="E72" s="61"/>
      <c r="F72" s="69"/>
      <c r="G72" s="68"/>
    </row>
    <row r="73" spans="1:7" ht="14.25">
      <c r="A73" s="59"/>
      <c r="B73" s="59" t="s">
        <v>212</v>
      </c>
      <c r="C73" s="59" t="s">
        <v>213</v>
      </c>
      <c r="D73" s="61">
        <f t="shared" si="3"/>
        <v>0</v>
      </c>
      <c r="E73" s="61"/>
      <c r="F73" s="69"/>
      <c r="G73" s="68"/>
    </row>
    <row r="74" spans="1:7" ht="14.25">
      <c r="A74" s="59"/>
      <c r="B74" s="59" t="s">
        <v>197</v>
      </c>
      <c r="C74" s="59" t="s">
        <v>214</v>
      </c>
      <c r="D74" s="61">
        <f t="shared" si="3"/>
        <v>2000</v>
      </c>
      <c r="E74" s="61" t="s">
        <v>266</v>
      </c>
      <c r="F74" s="69"/>
      <c r="G74" s="68"/>
    </row>
    <row r="75" spans="1:7" ht="14.25">
      <c r="A75" s="59"/>
      <c r="B75" s="59" t="s">
        <v>199</v>
      </c>
      <c r="C75" s="59" t="s">
        <v>215</v>
      </c>
      <c r="D75" s="61">
        <f t="shared" si="3"/>
        <v>0</v>
      </c>
      <c r="E75" s="61"/>
      <c r="F75" s="69"/>
      <c r="G75" s="68"/>
    </row>
    <row r="76" spans="1:7" ht="14.25">
      <c r="A76" s="59"/>
      <c r="B76" s="59" t="s">
        <v>216</v>
      </c>
      <c r="C76" s="59" t="s">
        <v>217</v>
      </c>
      <c r="D76" s="61">
        <f t="shared" si="3"/>
        <v>5000</v>
      </c>
      <c r="E76" s="61" t="s">
        <v>244</v>
      </c>
      <c r="F76" s="69"/>
      <c r="G76" s="68"/>
    </row>
    <row r="77" spans="1:7" ht="14.25">
      <c r="A77" s="59"/>
      <c r="B77" s="59" t="s">
        <v>218</v>
      </c>
      <c r="C77" s="59" t="s">
        <v>219</v>
      </c>
      <c r="D77" s="61">
        <f t="shared" si="3"/>
        <v>0</v>
      </c>
      <c r="E77" s="61"/>
      <c r="F77" s="69"/>
      <c r="G77" s="68"/>
    </row>
    <row r="78" spans="1:7" ht="14.25">
      <c r="A78" s="59"/>
      <c r="B78" s="59" t="s">
        <v>220</v>
      </c>
      <c r="C78" s="59" t="s">
        <v>221</v>
      </c>
      <c r="D78" s="61">
        <f t="shared" si="3"/>
        <v>0</v>
      </c>
      <c r="E78" s="61"/>
      <c r="F78" s="69"/>
      <c r="G78" s="68"/>
    </row>
    <row r="79" spans="1:7" ht="14.25">
      <c r="A79" s="59"/>
      <c r="B79" s="59" t="s">
        <v>222</v>
      </c>
      <c r="C79" s="59" t="s">
        <v>223</v>
      </c>
      <c r="D79" s="61">
        <f t="shared" si="3"/>
        <v>0</v>
      </c>
      <c r="E79" s="61"/>
      <c r="F79" s="69"/>
      <c r="G79" s="68"/>
    </row>
    <row r="80" spans="1:7" ht="14.25">
      <c r="A80" s="59"/>
      <c r="B80" s="59" t="s">
        <v>224</v>
      </c>
      <c r="C80" s="59" t="s">
        <v>225</v>
      </c>
      <c r="D80" s="61">
        <f t="shared" si="3"/>
        <v>0</v>
      </c>
      <c r="E80" s="61"/>
      <c r="F80" s="69"/>
      <c r="G80" s="68"/>
    </row>
    <row r="81" spans="1:7" ht="14.25">
      <c r="A81" s="59"/>
      <c r="B81" s="59" t="s">
        <v>226</v>
      </c>
      <c r="C81" s="59" t="s">
        <v>227</v>
      </c>
      <c r="D81" s="61">
        <f t="shared" si="3"/>
        <v>0</v>
      </c>
      <c r="E81" s="61"/>
      <c r="F81" s="69"/>
      <c r="G81" s="68"/>
    </row>
    <row r="82" spans="1:7" ht="14.25">
      <c r="A82" s="59"/>
      <c r="B82" s="59" t="s">
        <v>228</v>
      </c>
      <c r="C82" s="59" t="s">
        <v>229</v>
      </c>
      <c r="D82" s="61">
        <f t="shared" si="3"/>
        <v>0</v>
      </c>
      <c r="E82" s="61"/>
      <c r="F82" s="69"/>
      <c r="G82" s="68"/>
    </row>
    <row r="83" spans="1:7" ht="14.25">
      <c r="A83" s="59"/>
      <c r="B83" s="59" t="s">
        <v>230</v>
      </c>
      <c r="C83" s="59" t="s">
        <v>231</v>
      </c>
      <c r="D83" s="61">
        <f t="shared" si="3"/>
        <v>0</v>
      </c>
      <c r="E83" s="61"/>
      <c r="F83" s="69"/>
      <c r="G83" s="68"/>
    </row>
    <row r="84" spans="1:7" ht="14.25">
      <c r="A84" s="59"/>
      <c r="B84" s="59" t="s">
        <v>232</v>
      </c>
      <c r="C84" s="59" t="s">
        <v>233</v>
      </c>
      <c r="D84" s="61">
        <f t="shared" si="3"/>
        <v>0</v>
      </c>
      <c r="E84" s="58"/>
      <c r="F84" s="69"/>
      <c r="G84" s="68"/>
    </row>
    <row r="85" spans="1:7" ht="14.25">
      <c r="A85" s="59"/>
      <c r="B85" s="59" t="s">
        <v>234</v>
      </c>
      <c r="C85" s="59" t="s">
        <v>235</v>
      </c>
      <c r="D85" s="61">
        <f t="shared" si="3"/>
        <v>0</v>
      </c>
      <c r="E85" s="61"/>
      <c r="F85" s="69"/>
      <c r="G85" s="68"/>
    </row>
    <row r="86" spans="1:7" ht="14.25">
      <c r="A86" s="59"/>
      <c r="B86" s="59" t="s">
        <v>237</v>
      </c>
      <c r="C86" s="59" t="s">
        <v>238</v>
      </c>
      <c r="D86" s="61">
        <f t="shared" si="3"/>
        <v>20000</v>
      </c>
      <c r="E86" s="61" t="s">
        <v>267</v>
      </c>
      <c r="F86" s="69"/>
      <c r="G86" s="68"/>
    </row>
    <row r="87" spans="1:7" ht="14.25">
      <c r="A87" s="59"/>
      <c r="B87" s="59" t="s">
        <v>239</v>
      </c>
      <c r="C87" s="59" t="s">
        <v>240</v>
      </c>
      <c r="D87" s="61">
        <f t="shared" si="3"/>
        <v>0</v>
      </c>
      <c r="E87" s="61"/>
      <c r="F87" s="69"/>
      <c r="G87" s="68"/>
    </row>
    <row r="88" spans="1:7" ht="14.25">
      <c r="A88" s="59"/>
      <c r="B88" s="59" t="s">
        <v>242</v>
      </c>
      <c r="C88" s="59" t="s">
        <v>243</v>
      </c>
      <c r="D88" s="61">
        <f t="shared" si="3"/>
        <v>0</v>
      </c>
      <c r="E88" s="61"/>
      <c r="F88" s="69"/>
      <c r="G88" s="68"/>
    </row>
    <row r="89" spans="1:7" ht="14.25">
      <c r="A89" s="59">
        <v>303</v>
      </c>
      <c r="B89" s="67" t="s">
        <v>245</v>
      </c>
      <c r="C89" s="67"/>
      <c r="D89" s="61">
        <f t="shared" si="3"/>
        <v>7800</v>
      </c>
      <c r="E89" s="61" t="s">
        <v>268</v>
      </c>
      <c r="F89" s="66">
        <f>SUM(F90:F94)</f>
        <v>0</v>
      </c>
      <c r="G89" s="68"/>
    </row>
    <row r="90" spans="1:7" ht="14.25">
      <c r="A90" s="59"/>
      <c r="B90" s="59" t="s">
        <v>186</v>
      </c>
      <c r="C90" s="59" t="s">
        <v>247</v>
      </c>
      <c r="D90" s="61">
        <f t="shared" si="3"/>
        <v>0</v>
      </c>
      <c r="E90" s="61"/>
      <c r="F90" s="69"/>
      <c r="G90" s="68"/>
    </row>
    <row r="91" spans="1:7" ht="14.25">
      <c r="A91" s="59"/>
      <c r="B91" s="59" t="s">
        <v>189</v>
      </c>
      <c r="C91" s="59" t="s">
        <v>248</v>
      </c>
      <c r="D91" s="61">
        <f t="shared" si="3"/>
        <v>0</v>
      </c>
      <c r="E91" s="61"/>
      <c r="F91" s="69"/>
      <c r="G91" s="68"/>
    </row>
    <row r="92" spans="1:7" ht="14.25">
      <c r="A92" s="59"/>
      <c r="B92" s="59" t="s">
        <v>195</v>
      </c>
      <c r="C92" s="59" t="s">
        <v>249</v>
      </c>
      <c r="D92" s="61">
        <f t="shared" si="3"/>
        <v>0</v>
      </c>
      <c r="E92" s="61"/>
      <c r="F92" s="69"/>
      <c r="G92" s="68"/>
    </row>
    <row r="93" spans="1:7" ht="14.25">
      <c r="A93" s="59"/>
      <c r="B93" s="59" t="s">
        <v>210</v>
      </c>
      <c r="C93" s="59" t="s">
        <v>250</v>
      </c>
      <c r="D93" s="61">
        <f t="shared" si="3"/>
        <v>7800</v>
      </c>
      <c r="E93" s="61" t="s">
        <v>268</v>
      </c>
      <c r="F93" s="69"/>
      <c r="G93" s="68"/>
    </row>
    <row r="94" spans="1:7" ht="14.25">
      <c r="A94" s="59"/>
      <c r="B94" s="59" t="s">
        <v>242</v>
      </c>
      <c r="C94" s="59" t="s">
        <v>251</v>
      </c>
      <c r="D94" s="61">
        <f t="shared" si="3"/>
        <v>0</v>
      </c>
      <c r="E94" s="61"/>
      <c r="F94" s="69"/>
      <c r="G94" s="68"/>
    </row>
    <row r="95" spans="1:7" ht="14.25">
      <c r="A95" s="59">
        <v>310</v>
      </c>
      <c r="B95" s="71" t="s">
        <v>252</v>
      </c>
      <c r="C95" s="71"/>
      <c r="D95" s="74">
        <f t="shared" si="3"/>
        <v>50000</v>
      </c>
      <c r="E95" s="72">
        <v>50000</v>
      </c>
      <c r="F95" s="72"/>
      <c r="G95" s="68"/>
    </row>
    <row r="96" spans="1:7" ht="14.25">
      <c r="A96" s="59"/>
      <c r="B96" s="73" t="s">
        <v>186</v>
      </c>
      <c r="C96" s="73" t="s">
        <v>253</v>
      </c>
      <c r="D96" s="74">
        <f t="shared" si="3"/>
        <v>0</v>
      </c>
      <c r="E96" s="74"/>
      <c r="F96" s="94"/>
      <c r="G96" s="68"/>
    </row>
    <row r="97" spans="1:7" ht="14.25">
      <c r="A97" s="59"/>
      <c r="B97" s="73" t="s">
        <v>189</v>
      </c>
      <c r="C97" s="73" t="s">
        <v>254</v>
      </c>
      <c r="D97" s="74">
        <f t="shared" si="3"/>
        <v>50000</v>
      </c>
      <c r="E97" s="74" t="s">
        <v>269</v>
      </c>
      <c r="F97" s="94"/>
      <c r="G97" s="68"/>
    </row>
    <row r="98" spans="1:7" ht="14.25">
      <c r="A98" s="59"/>
      <c r="B98" s="73" t="s">
        <v>210</v>
      </c>
      <c r="C98" s="73" t="s">
        <v>255</v>
      </c>
      <c r="D98" s="74">
        <f t="shared" si="3"/>
        <v>1300000</v>
      </c>
      <c r="E98" s="74"/>
      <c r="F98" s="94" t="s">
        <v>270</v>
      </c>
      <c r="G98" s="68"/>
    </row>
    <row r="99" spans="1:7" ht="14.25">
      <c r="A99" s="59"/>
      <c r="B99" s="73" t="s">
        <v>212</v>
      </c>
      <c r="C99" s="73" t="s">
        <v>257</v>
      </c>
      <c r="D99" s="74">
        <f t="shared" si="3"/>
        <v>0</v>
      </c>
      <c r="E99" s="74"/>
      <c r="F99" s="94"/>
      <c r="G99" s="68"/>
    </row>
    <row r="100" spans="1:7" ht="14.25">
      <c r="A100" s="59"/>
      <c r="B100" s="73" t="s">
        <v>197</v>
      </c>
      <c r="C100" s="73" t="s">
        <v>258</v>
      </c>
      <c r="D100" s="74">
        <f t="shared" si="3"/>
        <v>0</v>
      </c>
      <c r="E100" s="74"/>
      <c r="F100" s="94"/>
      <c r="G100" s="68"/>
    </row>
    <row r="101" spans="1:7" ht="14.25">
      <c r="A101" s="59"/>
      <c r="B101" s="75">
        <v>99</v>
      </c>
      <c r="C101" s="73" t="s">
        <v>252</v>
      </c>
      <c r="D101" s="74">
        <f t="shared" si="3"/>
        <v>0</v>
      </c>
      <c r="E101" s="74"/>
      <c r="F101" s="94"/>
      <c r="G101" s="68"/>
    </row>
    <row r="102" spans="1:7" ht="14.25">
      <c r="A102" s="59">
        <v>307</v>
      </c>
      <c r="B102" s="76" t="s">
        <v>259</v>
      </c>
      <c r="C102" s="77"/>
      <c r="D102" s="81">
        <f t="shared" si="3"/>
        <v>0</v>
      </c>
      <c r="E102" s="78">
        <f>E103</f>
        <v>0</v>
      </c>
      <c r="F102" s="78"/>
      <c r="G102" s="79"/>
    </row>
    <row r="103" spans="1:7" ht="14.25">
      <c r="A103" s="80"/>
      <c r="B103" s="73" t="s">
        <v>186</v>
      </c>
      <c r="C103" s="73" t="s">
        <v>260</v>
      </c>
      <c r="D103" s="81">
        <f t="shared" si="3"/>
        <v>0</v>
      </c>
      <c r="E103" s="81"/>
      <c r="F103" s="81"/>
      <c r="G103" s="79"/>
    </row>
    <row r="104" spans="1:7" ht="14.25">
      <c r="A104" s="91" t="s">
        <v>134</v>
      </c>
      <c r="B104" s="92"/>
      <c r="C104" s="93"/>
      <c r="D104" s="61" t="s">
        <v>271</v>
      </c>
      <c r="E104" s="66">
        <v>2196290</v>
      </c>
      <c r="F104" s="66"/>
      <c r="G104" s="61"/>
    </row>
    <row r="105" spans="1:7" ht="14.25">
      <c r="A105" s="59">
        <v>301</v>
      </c>
      <c r="B105" s="67" t="s">
        <v>185</v>
      </c>
      <c r="C105" s="67"/>
      <c r="D105" s="61">
        <f aca="true" t="shared" si="4" ref="D105:D168">E105+F105</f>
        <v>2158790</v>
      </c>
      <c r="E105" s="66">
        <v>2158790</v>
      </c>
      <c r="F105" s="66">
        <f>F106+F107+F108+F109+F110+F111+F112+F113+F114</f>
        <v>0</v>
      </c>
      <c r="G105" s="68"/>
    </row>
    <row r="106" spans="1:7" ht="14.25">
      <c r="A106" s="59"/>
      <c r="B106" s="59" t="s">
        <v>186</v>
      </c>
      <c r="C106" s="59" t="s">
        <v>187</v>
      </c>
      <c r="D106" s="61">
        <f t="shared" si="4"/>
        <v>1165370</v>
      </c>
      <c r="E106" s="69" t="s">
        <v>272</v>
      </c>
      <c r="F106" s="69"/>
      <c r="G106" s="68"/>
    </row>
    <row r="107" spans="1:7" ht="14.25">
      <c r="A107" s="59"/>
      <c r="B107" s="59" t="s">
        <v>189</v>
      </c>
      <c r="C107" s="59" t="s">
        <v>190</v>
      </c>
      <c r="D107" s="61">
        <f t="shared" si="4"/>
        <v>925269</v>
      </c>
      <c r="E107" s="69" t="s">
        <v>273</v>
      </c>
      <c r="F107" s="69"/>
      <c r="G107" s="68"/>
    </row>
    <row r="108" spans="1:7" ht="14.25">
      <c r="A108" s="59"/>
      <c r="B108" s="59" t="s">
        <v>192</v>
      </c>
      <c r="C108" s="59" t="s">
        <v>193</v>
      </c>
      <c r="D108" s="61">
        <f t="shared" si="4"/>
        <v>68151</v>
      </c>
      <c r="E108" s="69" t="s">
        <v>274</v>
      </c>
      <c r="F108" s="69"/>
      <c r="G108" s="68"/>
    </row>
    <row r="109" spans="1:7" ht="14.25">
      <c r="A109" s="59"/>
      <c r="B109" s="59" t="s">
        <v>195</v>
      </c>
      <c r="C109" s="59" t="s">
        <v>196</v>
      </c>
      <c r="D109" s="61">
        <f t="shared" si="4"/>
        <v>0</v>
      </c>
      <c r="E109" s="69"/>
      <c r="F109" s="69"/>
      <c r="G109" s="68"/>
    </row>
    <row r="110" spans="1:7" ht="14.25">
      <c r="A110" s="59"/>
      <c r="B110" s="59" t="s">
        <v>197</v>
      </c>
      <c r="C110" s="59" t="s">
        <v>198</v>
      </c>
      <c r="D110" s="61">
        <f t="shared" si="4"/>
        <v>0</v>
      </c>
      <c r="E110" s="69"/>
      <c r="F110" s="69"/>
      <c r="G110" s="68"/>
    </row>
    <row r="111" spans="1:7" ht="14.25">
      <c r="A111" s="59"/>
      <c r="B111" s="68" t="s">
        <v>199</v>
      </c>
      <c r="C111" s="59" t="s">
        <v>200</v>
      </c>
      <c r="D111" s="61">
        <f t="shared" si="4"/>
        <v>0</v>
      </c>
      <c r="E111" s="69"/>
      <c r="F111" s="69"/>
      <c r="G111" s="68"/>
    </row>
    <row r="112" spans="1:7" ht="14.25">
      <c r="A112" s="59"/>
      <c r="B112" s="68" t="s">
        <v>201</v>
      </c>
      <c r="C112" s="59" t="s">
        <v>202</v>
      </c>
      <c r="D112" s="61">
        <f t="shared" si="4"/>
        <v>0</v>
      </c>
      <c r="E112" s="69"/>
      <c r="F112" s="69"/>
      <c r="G112" s="68"/>
    </row>
    <row r="113" spans="1:7" ht="14.25">
      <c r="A113" s="59"/>
      <c r="B113" s="68">
        <v>13</v>
      </c>
      <c r="C113" s="59" t="s">
        <v>203</v>
      </c>
      <c r="D113" s="61">
        <f t="shared" si="4"/>
        <v>0</v>
      </c>
      <c r="E113" s="69"/>
      <c r="F113" s="69"/>
      <c r="G113" s="68"/>
    </row>
    <row r="114" spans="1:7" ht="14.25">
      <c r="A114" s="59"/>
      <c r="B114" s="68">
        <v>99</v>
      </c>
      <c r="C114" s="59" t="s">
        <v>204</v>
      </c>
      <c r="D114" s="61">
        <f t="shared" si="4"/>
        <v>0</v>
      </c>
      <c r="E114" s="69"/>
      <c r="F114" s="69"/>
      <c r="G114" s="68"/>
    </row>
    <row r="115" spans="1:7" ht="14.25">
      <c r="A115" s="59">
        <v>302</v>
      </c>
      <c r="B115" s="67" t="s">
        <v>205</v>
      </c>
      <c r="C115" s="67"/>
      <c r="D115" s="61">
        <f t="shared" si="4"/>
        <v>37500</v>
      </c>
      <c r="E115" s="66">
        <v>37500</v>
      </c>
      <c r="F115" s="66">
        <f>SUM(F116:F136)</f>
        <v>0</v>
      </c>
      <c r="G115" s="68"/>
    </row>
    <row r="116" spans="1:7" ht="14.25">
      <c r="A116" s="59"/>
      <c r="B116" s="59" t="s">
        <v>186</v>
      </c>
      <c r="C116" s="59" t="s">
        <v>206</v>
      </c>
      <c r="D116" s="61">
        <f t="shared" si="4"/>
        <v>15000</v>
      </c>
      <c r="E116" s="61" t="s">
        <v>275</v>
      </c>
      <c r="F116" s="69"/>
      <c r="G116" s="68"/>
    </row>
    <row r="117" spans="1:7" ht="14.25">
      <c r="A117" s="59"/>
      <c r="B117" s="59" t="s">
        <v>189</v>
      </c>
      <c r="C117" s="59" t="s">
        <v>207</v>
      </c>
      <c r="D117" s="61">
        <f t="shared" si="4"/>
        <v>3000</v>
      </c>
      <c r="E117" s="61" t="s">
        <v>276</v>
      </c>
      <c r="F117" s="69"/>
      <c r="G117" s="68"/>
    </row>
    <row r="118" spans="1:7" ht="14.25">
      <c r="A118" s="59"/>
      <c r="B118" s="59" t="s">
        <v>192</v>
      </c>
      <c r="C118" s="59" t="s">
        <v>208</v>
      </c>
      <c r="D118" s="61">
        <f t="shared" si="4"/>
        <v>0</v>
      </c>
      <c r="E118" s="61"/>
      <c r="F118" s="69"/>
      <c r="G118" s="68"/>
    </row>
    <row r="119" spans="1:7" ht="14.25">
      <c r="A119" s="59"/>
      <c r="B119" s="59" t="s">
        <v>195</v>
      </c>
      <c r="C119" s="59" t="s">
        <v>209</v>
      </c>
      <c r="D119" s="61">
        <f t="shared" si="4"/>
        <v>0</v>
      </c>
      <c r="E119" s="61"/>
      <c r="F119" s="69"/>
      <c r="G119" s="68"/>
    </row>
    <row r="120" spans="1:7" ht="14.25">
      <c r="A120" s="59"/>
      <c r="B120" s="59" t="s">
        <v>210</v>
      </c>
      <c r="C120" s="59" t="s">
        <v>211</v>
      </c>
      <c r="D120" s="61">
        <f t="shared" si="4"/>
        <v>0</v>
      </c>
      <c r="E120" s="61"/>
      <c r="F120" s="69"/>
      <c r="G120" s="68"/>
    </row>
    <row r="121" spans="1:7" ht="14.25">
      <c r="A121" s="59"/>
      <c r="B121" s="59" t="s">
        <v>212</v>
      </c>
      <c r="C121" s="59" t="s">
        <v>213</v>
      </c>
      <c r="D121" s="61">
        <f t="shared" si="4"/>
        <v>0</v>
      </c>
      <c r="E121" s="61"/>
      <c r="F121" s="69"/>
      <c r="G121" s="68"/>
    </row>
    <row r="122" spans="1:7" ht="14.25">
      <c r="A122" s="59"/>
      <c r="B122" s="59" t="s">
        <v>197</v>
      </c>
      <c r="C122" s="59" t="s">
        <v>214</v>
      </c>
      <c r="D122" s="61">
        <f t="shared" si="4"/>
        <v>2000</v>
      </c>
      <c r="E122" s="61" t="s">
        <v>266</v>
      </c>
      <c r="F122" s="69"/>
      <c r="G122" s="68"/>
    </row>
    <row r="123" spans="1:7" ht="14.25">
      <c r="A123" s="59"/>
      <c r="B123" s="59" t="s">
        <v>199</v>
      </c>
      <c r="C123" s="59" t="s">
        <v>215</v>
      </c>
      <c r="D123" s="61">
        <f t="shared" si="4"/>
        <v>0</v>
      </c>
      <c r="E123" s="61"/>
      <c r="F123" s="69"/>
      <c r="G123" s="68"/>
    </row>
    <row r="124" spans="1:7" ht="14.25">
      <c r="A124" s="59"/>
      <c r="B124" s="59" t="s">
        <v>216</v>
      </c>
      <c r="C124" s="59" t="s">
        <v>217</v>
      </c>
      <c r="D124" s="61">
        <f t="shared" si="4"/>
        <v>7500</v>
      </c>
      <c r="E124" s="61" t="s">
        <v>277</v>
      </c>
      <c r="F124" s="69"/>
      <c r="G124" s="68"/>
    </row>
    <row r="125" spans="1:7" ht="14.25">
      <c r="A125" s="59"/>
      <c r="B125" s="59" t="s">
        <v>218</v>
      </c>
      <c r="C125" s="59" t="s">
        <v>219</v>
      </c>
      <c r="D125" s="61">
        <f t="shared" si="4"/>
        <v>0</v>
      </c>
      <c r="E125" s="61"/>
      <c r="F125" s="69"/>
      <c r="G125" s="68"/>
    </row>
    <row r="126" spans="1:7" ht="14.25">
      <c r="A126" s="59"/>
      <c r="B126" s="59" t="s">
        <v>220</v>
      </c>
      <c r="C126" s="59" t="s">
        <v>221</v>
      </c>
      <c r="D126" s="61">
        <f t="shared" si="4"/>
        <v>2000</v>
      </c>
      <c r="E126" s="61" t="s">
        <v>266</v>
      </c>
      <c r="F126" s="69"/>
      <c r="G126" s="68"/>
    </row>
    <row r="127" spans="1:7" ht="14.25">
      <c r="A127" s="59"/>
      <c r="B127" s="59" t="s">
        <v>222</v>
      </c>
      <c r="C127" s="59" t="s">
        <v>223</v>
      </c>
      <c r="D127" s="61">
        <f t="shared" si="4"/>
        <v>0</v>
      </c>
      <c r="E127" s="61"/>
      <c r="F127" s="69"/>
      <c r="G127" s="68"/>
    </row>
    <row r="128" spans="1:7" ht="14.25">
      <c r="A128" s="59"/>
      <c r="B128" s="59" t="s">
        <v>224</v>
      </c>
      <c r="C128" s="59" t="s">
        <v>225</v>
      </c>
      <c r="D128" s="61">
        <f t="shared" si="4"/>
        <v>0</v>
      </c>
      <c r="E128" s="61"/>
      <c r="F128" s="69"/>
      <c r="G128" s="68"/>
    </row>
    <row r="129" spans="1:7" ht="14.25">
      <c r="A129" s="59"/>
      <c r="B129" s="59" t="s">
        <v>226</v>
      </c>
      <c r="C129" s="59" t="s">
        <v>227</v>
      </c>
      <c r="D129" s="61">
        <f t="shared" si="4"/>
        <v>0</v>
      </c>
      <c r="E129" s="61"/>
      <c r="F129" s="69"/>
      <c r="G129" s="68"/>
    </row>
    <row r="130" spans="1:7" ht="14.25">
      <c r="A130" s="59"/>
      <c r="B130" s="59" t="s">
        <v>228</v>
      </c>
      <c r="C130" s="59" t="s">
        <v>229</v>
      </c>
      <c r="D130" s="61">
        <f t="shared" si="4"/>
        <v>0</v>
      </c>
      <c r="E130" s="61"/>
      <c r="F130" s="69"/>
      <c r="G130" s="68"/>
    </row>
    <row r="131" spans="1:7" ht="14.25">
      <c r="A131" s="59"/>
      <c r="B131" s="59" t="s">
        <v>230</v>
      </c>
      <c r="C131" s="59" t="s">
        <v>231</v>
      </c>
      <c r="D131" s="61">
        <f t="shared" si="4"/>
        <v>0</v>
      </c>
      <c r="E131" s="61"/>
      <c r="F131" s="69"/>
      <c r="G131" s="68"/>
    </row>
    <row r="132" spans="1:7" ht="14.25">
      <c r="A132" s="59"/>
      <c r="B132" s="59" t="s">
        <v>232</v>
      </c>
      <c r="C132" s="59" t="s">
        <v>233</v>
      </c>
      <c r="D132" s="61">
        <f t="shared" si="4"/>
        <v>5000</v>
      </c>
      <c r="E132" s="58">
        <v>5000</v>
      </c>
      <c r="F132" s="69"/>
      <c r="G132" s="68"/>
    </row>
    <row r="133" spans="1:7" ht="14.25">
      <c r="A133" s="59"/>
      <c r="B133" s="59" t="s">
        <v>234</v>
      </c>
      <c r="C133" s="59" t="s">
        <v>235</v>
      </c>
      <c r="D133" s="61">
        <f t="shared" si="4"/>
        <v>0</v>
      </c>
      <c r="E133" s="61"/>
      <c r="F133" s="69"/>
      <c r="G133" s="68"/>
    </row>
    <row r="134" spans="1:7" ht="14.25">
      <c r="A134" s="59"/>
      <c r="B134" s="59" t="s">
        <v>237</v>
      </c>
      <c r="C134" s="59" t="s">
        <v>238</v>
      </c>
      <c r="D134" s="61">
        <f t="shared" si="4"/>
        <v>0</v>
      </c>
      <c r="E134" s="61"/>
      <c r="F134" s="69"/>
      <c r="G134" s="68"/>
    </row>
    <row r="135" spans="1:7" ht="14.25">
      <c r="A135" s="59"/>
      <c r="B135" s="59" t="s">
        <v>239</v>
      </c>
      <c r="C135" s="59" t="s">
        <v>240</v>
      </c>
      <c r="D135" s="61">
        <f t="shared" si="4"/>
        <v>0</v>
      </c>
      <c r="E135" s="61"/>
      <c r="F135" s="69"/>
      <c r="G135" s="68"/>
    </row>
    <row r="136" spans="1:7" ht="14.25">
      <c r="A136" s="59"/>
      <c r="B136" s="59" t="s">
        <v>242</v>
      </c>
      <c r="C136" s="59" t="s">
        <v>243</v>
      </c>
      <c r="D136" s="61">
        <f t="shared" si="4"/>
        <v>3000</v>
      </c>
      <c r="E136" s="61" t="s">
        <v>276</v>
      </c>
      <c r="F136" s="69"/>
      <c r="G136" s="68"/>
    </row>
    <row r="137" spans="1:7" ht="14.25">
      <c r="A137" s="59">
        <v>303</v>
      </c>
      <c r="B137" s="67" t="s">
        <v>245</v>
      </c>
      <c r="C137" s="67"/>
      <c r="D137" s="61">
        <f t="shared" si="4"/>
        <v>0</v>
      </c>
      <c r="E137" s="61"/>
      <c r="F137" s="66">
        <f>SUM(F138:F142)</f>
        <v>0</v>
      </c>
      <c r="G137" s="68"/>
    </row>
    <row r="138" spans="1:7" ht="14.25">
      <c r="A138" s="59"/>
      <c r="B138" s="59" t="s">
        <v>186</v>
      </c>
      <c r="C138" s="59" t="s">
        <v>247</v>
      </c>
      <c r="D138" s="61">
        <f t="shared" si="4"/>
        <v>0</v>
      </c>
      <c r="E138" s="61"/>
      <c r="F138" s="69"/>
      <c r="G138" s="68"/>
    </row>
    <row r="139" spans="1:7" ht="14.25">
      <c r="A139" s="59"/>
      <c r="B139" s="59" t="s">
        <v>189</v>
      </c>
      <c r="C139" s="59" t="s">
        <v>248</v>
      </c>
      <c r="D139" s="61">
        <f t="shared" si="4"/>
        <v>0</v>
      </c>
      <c r="E139" s="61"/>
      <c r="F139" s="69"/>
      <c r="G139" s="68"/>
    </row>
    <row r="140" spans="1:7" ht="14.25">
      <c r="A140" s="59"/>
      <c r="B140" s="59" t="s">
        <v>195</v>
      </c>
      <c r="C140" s="59" t="s">
        <v>249</v>
      </c>
      <c r="D140" s="61">
        <f t="shared" si="4"/>
        <v>0</v>
      </c>
      <c r="E140" s="61"/>
      <c r="F140" s="69"/>
      <c r="G140" s="68"/>
    </row>
    <row r="141" spans="1:7" ht="14.25">
      <c r="A141" s="59"/>
      <c r="B141" s="59" t="s">
        <v>210</v>
      </c>
      <c r="C141" s="59" t="s">
        <v>250</v>
      </c>
      <c r="D141" s="61">
        <f t="shared" si="4"/>
        <v>0</v>
      </c>
      <c r="E141" s="61"/>
      <c r="F141" s="69"/>
      <c r="G141" s="68"/>
    </row>
    <row r="142" spans="1:7" ht="14.25">
      <c r="A142" s="59"/>
      <c r="B142" s="59" t="s">
        <v>242</v>
      </c>
      <c r="C142" s="59" t="s">
        <v>251</v>
      </c>
      <c r="D142" s="61">
        <f t="shared" si="4"/>
        <v>0</v>
      </c>
      <c r="E142" s="61"/>
      <c r="F142" s="69"/>
      <c r="G142" s="68"/>
    </row>
    <row r="143" spans="1:7" ht="14.25">
      <c r="A143" s="59">
        <v>310</v>
      </c>
      <c r="B143" s="71" t="s">
        <v>252</v>
      </c>
      <c r="C143" s="71"/>
      <c r="D143" s="74">
        <f t="shared" si="4"/>
        <v>0</v>
      </c>
      <c r="E143" s="72">
        <f>SUM(E144:E149)</f>
        <v>0</v>
      </c>
      <c r="F143" s="72">
        <f>SUM(F144:F149)</f>
        <v>0</v>
      </c>
      <c r="G143" s="68"/>
    </row>
    <row r="144" spans="1:7" ht="14.25">
      <c r="A144" s="59"/>
      <c r="B144" s="73" t="s">
        <v>186</v>
      </c>
      <c r="C144" s="73" t="s">
        <v>253</v>
      </c>
      <c r="D144" s="74">
        <f t="shared" si="4"/>
        <v>0</v>
      </c>
      <c r="E144" s="74"/>
      <c r="F144" s="94"/>
      <c r="G144" s="68"/>
    </row>
    <row r="145" spans="1:7" ht="14.25">
      <c r="A145" s="59"/>
      <c r="B145" s="73" t="s">
        <v>189</v>
      </c>
      <c r="C145" s="73" t="s">
        <v>254</v>
      </c>
      <c r="D145" s="74">
        <f t="shared" si="4"/>
        <v>0</v>
      </c>
      <c r="E145" s="74"/>
      <c r="F145" s="94"/>
      <c r="G145" s="68"/>
    </row>
    <row r="146" spans="1:7" ht="14.25">
      <c r="A146" s="59"/>
      <c r="B146" s="73" t="s">
        <v>210</v>
      </c>
      <c r="C146" s="73" t="s">
        <v>255</v>
      </c>
      <c r="D146" s="74">
        <f t="shared" si="4"/>
        <v>0</v>
      </c>
      <c r="E146" s="74"/>
      <c r="F146" s="94"/>
      <c r="G146" s="68"/>
    </row>
    <row r="147" spans="1:7" ht="14.25">
      <c r="A147" s="59"/>
      <c r="B147" s="73" t="s">
        <v>212</v>
      </c>
      <c r="C147" s="73" t="s">
        <v>257</v>
      </c>
      <c r="D147" s="74">
        <f t="shared" si="4"/>
        <v>0</v>
      </c>
      <c r="E147" s="74"/>
      <c r="F147" s="94"/>
      <c r="G147" s="68"/>
    </row>
    <row r="148" spans="1:7" ht="14.25">
      <c r="A148" s="59"/>
      <c r="B148" s="73" t="s">
        <v>197</v>
      </c>
      <c r="C148" s="73" t="s">
        <v>258</v>
      </c>
      <c r="D148" s="74">
        <f t="shared" si="4"/>
        <v>0</v>
      </c>
      <c r="E148" s="74"/>
      <c r="F148" s="94"/>
      <c r="G148" s="68"/>
    </row>
    <row r="149" spans="1:7" ht="14.25">
      <c r="A149" s="59"/>
      <c r="B149" s="75">
        <v>99</v>
      </c>
      <c r="C149" s="73" t="s">
        <v>252</v>
      </c>
      <c r="D149" s="74">
        <f t="shared" si="4"/>
        <v>0</v>
      </c>
      <c r="E149" s="74"/>
      <c r="F149" s="94"/>
      <c r="G149" s="68"/>
    </row>
    <row r="150" spans="1:7" ht="14.25">
      <c r="A150" s="59">
        <v>307</v>
      </c>
      <c r="B150" s="76" t="s">
        <v>259</v>
      </c>
      <c r="C150" s="77"/>
      <c r="D150" s="81">
        <f t="shared" si="4"/>
        <v>0</v>
      </c>
      <c r="E150" s="78">
        <f>E151</f>
        <v>0</v>
      </c>
      <c r="F150" s="78">
        <f>F151</f>
        <v>0</v>
      </c>
      <c r="G150" s="79"/>
    </row>
    <row r="151" spans="1:7" ht="14.25">
      <c r="A151" s="80"/>
      <c r="B151" s="73" t="s">
        <v>186</v>
      </c>
      <c r="C151" s="73" t="s">
        <v>260</v>
      </c>
      <c r="D151" s="81">
        <f t="shared" si="4"/>
        <v>0</v>
      </c>
      <c r="E151" s="81"/>
      <c r="F151" s="81"/>
      <c r="G151" s="79"/>
    </row>
    <row r="152" spans="1:7" ht="14.25">
      <c r="A152" s="91" t="s">
        <v>278</v>
      </c>
      <c r="B152" s="92"/>
      <c r="C152" s="93"/>
      <c r="D152" s="61">
        <f t="shared" si="4"/>
        <v>783377</v>
      </c>
      <c r="E152" s="66">
        <v>783377</v>
      </c>
      <c r="F152" s="66">
        <f>F153+F163+F185+F191+F198</f>
        <v>0</v>
      </c>
      <c r="G152" s="61"/>
    </row>
    <row r="153" spans="1:7" ht="14.25">
      <c r="A153" s="59">
        <v>301</v>
      </c>
      <c r="B153" s="67" t="s">
        <v>185</v>
      </c>
      <c r="C153" s="67"/>
      <c r="D153" s="61">
        <f t="shared" si="4"/>
        <v>756377</v>
      </c>
      <c r="E153" s="66">
        <f>E154+E155+E156+E157+E158+E159+E160+E161+E162</f>
        <v>756377</v>
      </c>
      <c r="F153" s="66">
        <f>F154+F155+F156+F157+F158+F159+F160+F161+F162</f>
        <v>0</v>
      </c>
      <c r="G153" s="68"/>
    </row>
    <row r="154" spans="1:7" ht="14.25">
      <c r="A154" s="59"/>
      <c r="B154" s="59" t="s">
        <v>186</v>
      </c>
      <c r="C154" s="59" t="s">
        <v>187</v>
      </c>
      <c r="D154" s="61">
        <f t="shared" si="4"/>
        <v>400551</v>
      </c>
      <c r="E154" s="69" t="s">
        <v>279</v>
      </c>
      <c r="F154" s="69"/>
      <c r="G154" s="68"/>
    </row>
    <row r="155" spans="1:7" ht="14.25">
      <c r="A155" s="59"/>
      <c r="B155" s="59" t="s">
        <v>189</v>
      </c>
      <c r="C155" s="59" t="s">
        <v>190</v>
      </c>
      <c r="D155" s="61">
        <f t="shared" si="4"/>
        <v>331292</v>
      </c>
      <c r="E155" s="69" t="s">
        <v>280</v>
      </c>
      <c r="F155" s="69"/>
      <c r="G155" s="68"/>
    </row>
    <row r="156" spans="1:7" ht="14.25">
      <c r="A156" s="59"/>
      <c r="B156" s="59" t="s">
        <v>192</v>
      </c>
      <c r="C156" s="59" t="s">
        <v>193</v>
      </c>
      <c r="D156" s="61">
        <f t="shared" si="4"/>
        <v>24534</v>
      </c>
      <c r="E156" s="69" t="s">
        <v>194</v>
      </c>
      <c r="F156" s="69"/>
      <c r="G156" s="68"/>
    </row>
    <row r="157" spans="1:7" ht="14.25">
      <c r="A157" s="59"/>
      <c r="B157" s="59" t="s">
        <v>195</v>
      </c>
      <c r="C157" s="59" t="s">
        <v>196</v>
      </c>
      <c r="D157" s="61">
        <f t="shared" si="4"/>
        <v>0</v>
      </c>
      <c r="E157" s="69"/>
      <c r="F157" s="69"/>
      <c r="G157" s="68"/>
    </row>
    <row r="158" spans="1:7" ht="14.25">
      <c r="A158" s="59"/>
      <c r="B158" s="59" t="s">
        <v>197</v>
      </c>
      <c r="C158" s="59" t="s">
        <v>198</v>
      </c>
      <c r="D158" s="61">
        <f t="shared" si="4"/>
        <v>0</v>
      </c>
      <c r="E158" s="69"/>
      <c r="F158" s="69"/>
      <c r="G158" s="68"/>
    </row>
    <row r="159" spans="1:7" ht="14.25">
      <c r="A159" s="59"/>
      <c r="B159" s="68" t="s">
        <v>199</v>
      </c>
      <c r="C159" s="59" t="s">
        <v>200</v>
      </c>
      <c r="D159" s="61">
        <f t="shared" si="4"/>
        <v>0</v>
      </c>
      <c r="E159" s="69"/>
      <c r="F159" s="69"/>
      <c r="G159" s="68"/>
    </row>
    <row r="160" spans="1:7" ht="14.25">
      <c r="A160" s="59"/>
      <c r="B160" s="68" t="s">
        <v>201</v>
      </c>
      <c r="C160" s="59" t="s">
        <v>202</v>
      </c>
      <c r="D160" s="61">
        <f t="shared" si="4"/>
        <v>0</v>
      </c>
      <c r="E160" s="69"/>
      <c r="F160" s="69"/>
      <c r="G160" s="68"/>
    </row>
    <row r="161" spans="1:7" ht="14.25">
      <c r="A161" s="59"/>
      <c r="B161" s="68">
        <v>13</v>
      </c>
      <c r="C161" s="59" t="s">
        <v>203</v>
      </c>
      <c r="D161" s="61">
        <f t="shared" si="4"/>
        <v>0</v>
      </c>
      <c r="E161" s="69"/>
      <c r="F161" s="69"/>
      <c r="G161" s="68"/>
    </row>
    <row r="162" spans="1:7" ht="14.25">
      <c r="A162" s="59"/>
      <c r="B162" s="68">
        <v>99</v>
      </c>
      <c r="C162" s="59" t="s">
        <v>204</v>
      </c>
      <c r="D162" s="61">
        <f t="shared" si="4"/>
        <v>0</v>
      </c>
      <c r="E162" s="69"/>
      <c r="F162" s="69"/>
      <c r="G162" s="68"/>
    </row>
    <row r="163" spans="1:7" ht="14.25">
      <c r="A163" s="59">
        <v>302</v>
      </c>
      <c r="B163" s="67" t="s">
        <v>205</v>
      </c>
      <c r="C163" s="67"/>
      <c r="D163" s="61">
        <f t="shared" si="4"/>
        <v>27000</v>
      </c>
      <c r="E163" s="66">
        <v>27000</v>
      </c>
      <c r="F163" s="66">
        <f>SUM(F164:F184)</f>
        <v>0</v>
      </c>
      <c r="G163" s="68"/>
    </row>
    <row r="164" spans="1:7" ht="14.25">
      <c r="A164" s="59"/>
      <c r="B164" s="59" t="s">
        <v>186</v>
      </c>
      <c r="C164" s="59" t="s">
        <v>206</v>
      </c>
      <c r="D164" s="61">
        <f t="shared" si="4"/>
        <v>15000</v>
      </c>
      <c r="E164" s="61" t="s">
        <v>275</v>
      </c>
      <c r="F164" s="69"/>
      <c r="G164" s="68"/>
    </row>
    <row r="165" spans="1:7" ht="14.25">
      <c r="A165" s="59"/>
      <c r="B165" s="59" t="s">
        <v>189</v>
      </c>
      <c r="C165" s="59" t="s">
        <v>207</v>
      </c>
      <c r="D165" s="61">
        <f t="shared" si="4"/>
        <v>2000</v>
      </c>
      <c r="E165" s="61" t="s">
        <v>266</v>
      </c>
      <c r="F165" s="69"/>
      <c r="G165" s="68"/>
    </row>
    <row r="166" spans="1:7" ht="14.25">
      <c r="A166" s="59"/>
      <c r="B166" s="59" t="s">
        <v>192</v>
      </c>
      <c r="C166" s="59" t="s">
        <v>208</v>
      </c>
      <c r="D166" s="61">
        <f t="shared" si="4"/>
        <v>0</v>
      </c>
      <c r="E166" s="61"/>
      <c r="F166" s="69"/>
      <c r="G166" s="68"/>
    </row>
    <row r="167" spans="1:7" ht="14.25">
      <c r="A167" s="59"/>
      <c r="B167" s="59" t="s">
        <v>195</v>
      </c>
      <c r="C167" s="59" t="s">
        <v>209</v>
      </c>
      <c r="D167" s="61">
        <f t="shared" si="4"/>
        <v>0</v>
      </c>
      <c r="E167" s="61"/>
      <c r="F167" s="69"/>
      <c r="G167" s="68"/>
    </row>
    <row r="168" spans="1:7" ht="14.25">
      <c r="A168" s="59"/>
      <c r="B168" s="59" t="s">
        <v>210</v>
      </c>
      <c r="C168" s="59" t="s">
        <v>211</v>
      </c>
      <c r="D168" s="61">
        <f t="shared" si="4"/>
        <v>0</v>
      </c>
      <c r="E168" s="61"/>
      <c r="F168" s="69"/>
      <c r="G168" s="68"/>
    </row>
    <row r="169" spans="1:7" ht="14.25">
      <c r="A169" s="59"/>
      <c r="B169" s="59" t="s">
        <v>212</v>
      </c>
      <c r="C169" s="59" t="s">
        <v>213</v>
      </c>
      <c r="D169" s="61">
        <f aca="true" t="shared" si="5" ref="D169:D232">E169+F169</f>
        <v>0</v>
      </c>
      <c r="E169" s="61"/>
      <c r="F169" s="69"/>
      <c r="G169" s="68"/>
    </row>
    <row r="170" spans="1:7" ht="14.25">
      <c r="A170" s="59"/>
      <c r="B170" s="59" t="s">
        <v>197</v>
      </c>
      <c r="C170" s="59" t="s">
        <v>214</v>
      </c>
      <c r="D170" s="61">
        <f t="shared" si="5"/>
        <v>1000</v>
      </c>
      <c r="E170" s="61" t="s">
        <v>281</v>
      </c>
      <c r="F170" s="69"/>
      <c r="G170" s="68"/>
    </row>
    <row r="171" spans="1:7" ht="14.25">
      <c r="A171" s="59"/>
      <c r="B171" s="59" t="s">
        <v>199</v>
      </c>
      <c r="C171" s="59" t="s">
        <v>215</v>
      </c>
      <c r="D171" s="61">
        <f t="shared" si="5"/>
        <v>0</v>
      </c>
      <c r="E171" s="61"/>
      <c r="F171" s="69"/>
      <c r="G171" s="68"/>
    </row>
    <row r="172" spans="1:7" ht="14.25">
      <c r="A172" s="59"/>
      <c r="B172" s="59" t="s">
        <v>216</v>
      </c>
      <c r="C172" s="59" t="s">
        <v>217</v>
      </c>
      <c r="D172" s="61">
        <f t="shared" si="5"/>
        <v>5000</v>
      </c>
      <c r="E172" s="61" t="s">
        <v>244</v>
      </c>
      <c r="F172" s="69"/>
      <c r="G172" s="68"/>
    </row>
    <row r="173" spans="1:7" ht="14.25">
      <c r="A173" s="59"/>
      <c r="B173" s="59" t="s">
        <v>218</v>
      </c>
      <c r="C173" s="59" t="s">
        <v>219</v>
      </c>
      <c r="D173" s="61">
        <f t="shared" si="5"/>
        <v>0</v>
      </c>
      <c r="E173" s="61"/>
      <c r="F173" s="69"/>
      <c r="G173" s="68"/>
    </row>
    <row r="174" spans="1:7" ht="14.25">
      <c r="A174" s="59"/>
      <c r="B174" s="59" t="s">
        <v>220</v>
      </c>
      <c r="C174" s="59" t="s">
        <v>221</v>
      </c>
      <c r="D174" s="61">
        <f t="shared" si="5"/>
        <v>0</v>
      </c>
      <c r="E174" s="61"/>
      <c r="F174" s="69"/>
      <c r="G174" s="68"/>
    </row>
    <row r="175" spans="1:7" ht="14.25">
      <c r="A175" s="59"/>
      <c r="B175" s="59" t="s">
        <v>222</v>
      </c>
      <c r="C175" s="59" t="s">
        <v>223</v>
      </c>
      <c r="D175" s="61">
        <f t="shared" si="5"/>
        <v>0</v>
      </c>
      <c r="E175" s="61"/>
      <c r="F175" s="69"/>
      <c r="G175" s="68"/>
    </row>
    <row r="176" spans="1:7" ht="14.25">
      <c r="A176" s="59"/>
      <c r="B176" s="59" t="s">
        <v>224</v>
      </c>
      <c r="C176" s="59" t="s">
        <v>225</v>
      </c>
      <c r="D176" s="61">
        <f t="shared" si="5"/>
        <v>0</v>
      </c>
      <c r="E176" s="61"/>
      <c r="F176" s="69"/>
      <c r="G176" s="68"/>
    </row>
    <row r="177" spans="1:7" ht="14.25">
      <c r="A177" s="59"/>
      <c r="B177" s="59" t="s">
        <v>226</v>
      </c>
      <c r="C177" s="59" t="s">
        <v>227</v>
      </c>
      <c r="D177" s="61">
        <f t="shared" si="5"/>
        <v>0</v>
      </c>
      <c r="E177" s="61"/>
      <c r="F177" s="69"/>
      <c r="G177" s="68"/>
    </row>
    <row r="178" spans="1:7" ht="14.25">
      <c r="A178" s="59"/>
      <c r="B178" s="59" t="s">
        <v>228</v>
      </c>
      <c r="C178" s="59" t="s">
        <v>229</v>
      </c>
      <c r="D178" s="61">
        <f t="shared" si="5"/>
        <v>0</v>
      </c>
      <c r="E178" s="61"/>
      <c r="F178" s="69"/>
      <c r="G178" s="68"/>
    </row>
    <row r="179" spans="1:7" ht="14.25">
      <c r="A179" s="59"/>
      <c r="B179" s="59" t="s">
        <v>230</v>
      </c>
      <c r="C179" s="59" t="s">
        <v>231</v>
      </c>
      <c r="D179" s="61">
        <f t="shared" si="5"/>
        <v>0</v>
      </c>
      <c r="E179" s="61"/>
      <c r="F179" s="69"/>
      <c r="G179" s="68"/>
    </row>
    <row r="180" spans="1:7" ht="14.25">
      <c r="A180" s="59"/>
      <c r="B180" s="59" t="s">
        <v>232</v>
      </c>
      <c r="C180" s="59" t="s">
        <v>233</v>
      </c>
      <c r="D180" s="61">
        <f t="shared" si="5"/>
        <v>2000</v>
      </c>
      <c r="E180" s="58">
        <v>2000</v>
      </c>
      <c r="F180" s="69"/>
      <c r="G180" s="68"/>
    </row>
    <row r="181" spans="1:7" ht="14.25">
      <c r="A181" s="59"/>
      <c r="B181" s="59" t="s">
        <v>234</v>
      </c>
      <c r="C181" s="59" t="s">
        <v>235</v>
      </c>
      <c r="D181" s="61">
        <f t="shared" si="5"/>
        <v>0</v>
      </c>
      <c r="E181" s="61"/>
      <c r="F181" s="69"/>
      <c r="G181" s="68"/>
    </row>
    <row r="182" spans="1:7" ht="14.25">
      <c r="A182" s="59"/>
      <c r="B182" s="59" t="s">
        <v>237</v>
      </c>
      <c r="C182" s="59" t="s">
        <v>238</v>
      </c>
      <c r="D182" s="61">
        <f t="shared" si="5"/>
        <v>0</v>
      </c>
      <c r="E182" s="61"/>
      <c r="F182" s="69"/>
      <c r="G182" s="68"/>
    </row>
    <row r="183" spans="1:7" ht="14.25">
      <c r="A183" s="59"/>
      <c r="B183" s="59" t="s">
        <v>239</v>
      </c>
      <c r="C183" s="59" t="s">
        <v>240</v>
      </c>
      <c r="D183" s="61">
        <f t="shared" si="5"/>
        <v>0</v>
      </c>
      <c r="E183" s="61"/>
      <c r="F183" s="69"/>
      <c r="G183" s="68"/>
    </row>
    <row r="184" spans="1:7" ht="14.25">
      <c r="A184" s="59"/>
      <c r="B184" s="59" t="s">
        <v>242</v>
      </c>
      <c r="C184" s="59" t="s">
        <v>243</v>
      </c>
      <c r="D184" s="61">
        <f t="shared" si="5"/>
        <v>2000</v>
      </c>
      <c r="E184" s="61" t="s">
        <v>266</v>
      </c>
      <c r="F184" s="69"/>
      <c r="G184" s="68"/>
    </row>
    <row r="185" spans="1:7" ht="14.25">
      <c r="A185" s="59">
        <v>303</v>
      </c>
      <c r="B185" s="67" t="s">
        <v>245</v>
      </c>
      <c r="C185" s="67"/>
      <c r="D185" s="61">
        <f t="shared" si="5"/>
        <v>0</v>
      </c>
      <c r="E185" s="61"/>
      <c r="F185" s="66">
        <f>SUM(F186:F190)</f>
        <v>0</v>
      </c>
      <c r="G185" s="68"/>
    </row>
    <row r="186" spans="1:7" ht="14.25">
      <c r="A186" s="59"/>
      <c r="B186" s="59" t="s">
        <v>186</v>
      </c>
      <c r="C186" s="59" t="s">
        <v>247</v>
      </c>
      <c r="D186" s="61">
        <f t="shared" si="5"/>
        <v>0</v>
      </c>
      <c r="E186" s="61"/>
      <c r="F186" s="69"/>
      <c r="G186" s="68"/>
    </row>
    <row r="187" spans="1:7" ht="14.25">
      <c r="A187" s="59"/>
      <c r="B187" s="59" t="s">
        <v>189</v>
      </c>
      <c r="C187" s="59" t="s">
        <v>248</v>
      </c>
      <c r="D187" s="61">
        <f t="shared" si="5"/>
        <v>0</v>
      </c>
      <c r="E187" s="61"/>
      <c r="F187" s="69"/>
      <c r="G187" s="68"/>
    </row>
    <row r="188" spans="1:7" ht="14.25">
      <c r="A188" s="59"/>
      <c r="B188" s="59" t="s">
        <v>195</v>
      </c>
      <c r="C188" s="59" t="s">
        <v>249</v>
      </c>
      <c r="D188" s="61">
        <f t="shared" si="5"/>
        <v>0</v>
      </c>
      <c r="E188" s="61"/>
      <c r="F188" s="69"/>
      <c r="G188" s="68"/>
    </row>
    <row r="189" spans="1:7" ht="14.25">
      <c r="A189" s="59"/>
      <c r="B189" s="59" t="s">
        <v>210</v>
      </c>
      <c r="C189" s="59" t="s">
        <v>250</v>
      </c>
      <c r="D189" s="61">
        <f t="shared" si="5"/>
        <v>0</v>
      </c>
      <c r="E189" s="61"/>
      <c r="F189" s="69"/>
      <c r="G189" s="68"/>
    </row>
    <row r="190" spans="1:7" ht="14.25">
      <c r="A190" s="59"/>
      <c r="B190" s="59" t="s">
        <v>242</v>
      </c>
      <c r="C190" s="59" t="s">
        <v>251</v>
      </c>
      <c r="D190" s="61">
        <f t="shared" si="5"/>
        <v>0</v>
      </c>
      <c r="E190" s="61"/>
      <c r="F190" s="69"/>
      <c r="G190" s="68"/>
    </row>
    <row r="191" spans="1:7" ht="14.25">
      <c r="A191" s="59">
        <v>310</v>
      </c>
      <c r="B191" s="71" t="s">
        <v>252</v>
      </c>
      <c r="C191" s="71"/>
      <c r="D191" s="74">
        <f t="shared" si="5"/>
        <v>0</v>
      </c>
      <c r="E191" s="72">
        <f>SUM(E192:E197)</f>
        <v>0</v>
      </c>
      <c r="F191" s="72">
        <f>SUM(F192:F197)</f>
        <v>0</v>
      </c>
      <c r="G191" s="68"/>
    </row>
    <row r="192" spans="1:7" ht="14.25">
      <c r="A192" s="59"/>
      <c r="B192" s="73" t="s">
        <v>186</v>
      </c>
      <c r="C192" s="73" t="s">
        <v>253</v>
      </c>
      <c r="D192" s="74">
        <f t="shared" si="5"/>
        <v>0</v>
      </c>
      <c r="E192" s="74"/>
      <c r="F192" s="94"/>
      <c r="G192" s="68"/>
    </row>
    <row r="193" spans="1:7" ht="14.25">
      <c r="A193" s="59"/>
      <c r="B193" s="73" t="s">
        <v>189</v>
      </c>
      <c r="C193" s="73" t="s">
        <v>254</v>
      </c>
      <c r="D193" s="74">
        <f t="shared" si="5"/>
        <v>0</v>
      </c>
      <c r="E193" s="74"/>
      <c r="F193" s="94"/>
      <c r="G193" s="68"/>
    </row>
    <row r="194" spans="1:7" ht="14.25">
      <c r="A194" s="59"/>
      <c r="B194" s="73" t="s">
        <v>210</v>
      </c>
      <c r="C194" s="73" t="s">
        <v>255</v>
      </c>
      <c r="D194" s="74">
        <f t="shared" si="5"/>
        <v>0</v>
      </c>
      <c r="E194" s="74"/>
      <c r="F194" s="94"/>
      <c r="G194" s="68"/>
    </row>
    <row r="195" spans="1:7" ht="14.25">
      <c r="A195" s="59"/>
      <c r="B195" s="73" t="s">
        <v>212</v>
      </c>
      <c r="C195" s="73" t="s">
        <v>257</v>
      </c>
      <c r="D195" s="74">
        <f t="shared" si="5"/>
        <v>0</v>
      </c>
      <c r="E195" s="74"/>
      <c r="F195" s="94"/>
      <c r="G195" s="68"/>
    </row>
    <row r="196" spans="1:7" ht="14.25">
      <c r="A196" s="59"/>
      <c r="B196" s="73" t="s">
        <v>197</v>
      </c>
      <c r="C196" s="73" t="s">
        <v>258</v>
      </c>
      <c r="D196" s="74">
        <f t="shared" si="5"/>
        <v>0</v>
      </c>
      <c r="E196" s="74"/>
      <c r="F196" s="94"/>
      <c r="G196" s="68"/>
    </row>
    <row r="197" spans="1:7" ht="14.25">
      <c r="A197" s="59"/>
      <c r="B197" s="75">
        <v>99</v>
      </c>
      <c r="C197" s="73" t="s">
        <v>252</v>
      </c>
      <c r="D197" s="74">
        <f t="shared" si="5"/>
        <v>0</v>
      </c>
      <c r="E197" s="74"/>
      <c r="F197" s="94"/>
      <c r="G197" s="68"/>
    </row>
    <row r="198" spans="1:7" ht="14.25">
      <c r="A198" s="59">
        <v>307</v>
      </c>
      <c r="B198" s="76" t="s">
        <v>259</v>
      </c>
      <c r="C198" s="77"/>
      <c r="D198" s="81">
        <f t="shared" si="5"/>
        <v>0</v>
      </c>
      <c r="E198" s="78">
        <f>E199</f>
        <v>0</v>
      </c>
      <c r="F198" s="78">
        <f>F199</f>
        <v>0</v>
      </c>
      <c r="G198" s="79"/>
    </row>
    <row r="199" spans="1:7" ht="14.25">
      <c r="A199" s="80"/>
      <c r="B199" s="73" t="s">
        <v>186</v>
      </c>
      <c r="C199" s="73" t="s">
        <v>260</v>
      </c>
      <c r="D199" s="81">
        <f t="shared" si="5"/>
        <v>0</v>
      </c>
      <c r="E199" s="81"/>
      <c r="F199" s="81"/>
      <c r="G199" s="79"/>
    </row>
    <row r="200" spans="1:7" ht="14.25">
      <c r="A200" s="91" t="s">
        <v>282</v>
      </c>
      <c r="B200" s="92"/>
      <c r="C200" s="93"/>
      <c r="D200" s="61">
        <f t="shared" si="5"/>
        <v>926865</v>
      </c>
      <c r="E200" s="66">
        <v>926865</v>
      </c>
      <c r="F200" s="66">
        <f>F201+F211+F233+F239+F246</f>
        <v>0</v>
      </c>
      <c r="G200" s="61"/>
    </row>
    <row r="201" spans="1:7" ht="14.25">
      <c r="A201" s="59">
        <v>301</v>
      </c>
      <c r="B201" s="67" t="s">
        <v>185</v>
      </c>
      <c r="C201" s="67"/>
      <c r="D201" s="61">
        <f t="shared" si="5"/>
        <v>896365</v>
      </c>
      <c r="E201" s="66">
        <f>E202+E203+E204+E205+E206+E207+E208+E209+E210</f>
        <v>896365</v>
      </c>
      <c r="F201" s="66">
        <f>F202+F203+F204+F205+F206+F207+F208+F209+F210</f>
        <v>0</v>
      </c>
      <c r="G201" s="68"/>
    </row>
    <row r="202" spans="1:7" ht="14.25">
      <c r="A202" s="59"/>
      <c r="B202" s="59" t="s">
        <v>186</v>
      </c>
      <c r="C202" s="59" t="s">
        <v>187</v>
      </c>
      <c r="D202" s="61">
        <f t="shared" si="5"/>
        <v>461698</v>
      </c>
      <c r="E202" s="69" t="s">
        <v>283</v>
      </c>
      <c r="F202" s="69"/>
      <c r="G202" s="68"/>
    </row>
    <row r="203" spans="1:7" ht="14.25">
      <c r="A203" s="59"/>
      <c r="B203" s="59" t="s">
        <v>189</v>
      </c>
      <c r="C203" s="59" t="s">
        <v>190</v>
      </c>
      <c r="D203" s="61">
        <f t="shared" si="5"/>
        <v>404680</v>
      </c>
      <c r="E203" s="69" t="s">
        <v>284</v>
      </c>
      <c r="F203" s="69"/>
      <c r="G203" s="68"/>
    </row>
    <row r="204" spans="1:7" ht="14.25">
      <c r="A204" s="59"/>
      <c r="B204" s="59" t="s">
        <v>192</v>
      </c>
      <c r="C204" s="59" t="s">
        <v>193</v>
      </c>
      <c r="D204" s="61">
        <f t="shared" si="5"/>
        <v>29987</v>
      </c>
      <c r="E204" s="69" t="s">
        <v>285</v>
      </c>
      <c r="F204" s="69"/>
      <c r="G204" s="68"/>
    </row>
    <row r="205" spans="1:7" ht="14.25">
      <c r="A205" s="59"/>
      <c r="B205" s="59" t="s">
        <v>195</v>
      </c>
      <c r="C205" s="59" t="s">
        <v>196</v>
      </c>
      <c r="D205" s="61">
        <f t="shared" si="5"/>
        <v>0</v>
      </c>
      <c r="E205" s="69"/>
      <c r="F205" s="69"/>
      <c r="G205" s="68"/>
    </row>
    <row r="206" spans="1:7" ht="14.25">
      <c r="A206" s="59"/>
      <c r="B206" s="59" t="s">
        <v>197</v>
      </c>
      <c r="C206" s="59" t="s">
        <v>198</v>
      </c>
      <c r="D206" s="61">
        <f t="shared" si="5"/>
        <v>0</v>
      </c>
      <c r="E206" s="69"/>
      <c r="F206" s="69"/>
      <c r="G206" s="68"/>
    </row>
    <row r="207" spans="1:7" ht="14.25">
      <c r="A207" s="59"/>
      <c r="B207" s="68" t="s">
        <v>199</v>
      </c>
      <c r="C207" s="59" t="s">
        <v>200</v>
      </c>
      <c r="D207" s="61">
        <f t="shared" si="5"/>
        <v>0</v>
      </c>
      <c r="E207" s="69"/>
      <c r="F207" s="69"/>
      <c r="G207" s="68"/>
    </row>
    <row r="208" spans="1:7" ht="14.25">
      <c r="A208" s="59"/>
      <c r="B208" s="68" t="s">
        <v>201</v>
      </c>
      <c r="C208" s="59" t="s">
        <v>202</v>
      </c>
      <c r="D208" s="61">
        <f t="shared" si="5"/>
        <v>0</v>
      </c>
      <c r="E208" s="69"/>
      <c r="F208" s="69"/>
      <c r="G208" s="68"/>
    </row>
    <row r="209" spans="1:7" ht="14.25">
      <c r="A209" s="59"/>
      <c r="B209" s="68">
        <v>13</v>
      </c>
      <c r="C209" s="59" t="s">
        <v>203</v>
      </c>
      <c r="D209" s="61">
        <f t="shared" si="5"/>
        <v>0</v>
      </c>
      <c r="E209" s="69"/>
      <c r="F209" s="69"/>
      <c r="G209" s="68"/>
    </row>
    <row r="210" spans="1:7" ht="14.25">
      <c r="A210" s="59"/>
      <c r="B210" s="68">
        <v>99</v>
      </c>
      <c r="C210" s="59" t="s">
        <v>204</v>
      </c>
      <c r="D210" s="61">
        <f t="shared" si="5"/>
        <v>0</v>
      </c>
      <c r="E210" s="69"/>
      <c r="F210" s="69"/>
      <c r="G210" s="68"/>
    </row>
    <row r="211" spans="1:7" ht="14.25">
      <c r="A211" s="59">
        <v>302</v>
      </c>
      <c r="B211" s="67" t="s">
        <v>205</v>
      </c>
      <c r="C211" s="67"/>
      <c r="D211" s="61">
        <f t="shared" si="5"/>
        <v>30500</v>
      </c>
      <c r="E211" s="66">
        <v>30500</v>
      </c>
      <c r="F211" s="66">
        <f>SUM(F212:F232)</f>
        <v>0</v>
      </c>
      <c r="G211" s="68"/>
    </row>
    <row r="212" spans="1:7" ht="14.25">
      <c r="A212" s="59"/>
      <c r="B212" s="59" t="s">
        <v>186</v>
      </c>
      <c r="C212" s="59" t="s">
        <v>206</v>
      </c>
      <c r="D212" s="61">
        <f t="shared" si="5"/>
        <v>12000</v>
      </c>
      <c r="E212" s="61" t="s">
        <v>286</v>
      </c>
      <c r="F212" s="69"/>
      <c r="G212" s="68"/>
    </row>
    <row r="213" spans="1:7" ht="14.25">
      <c r="A213" s="59"/>
      <c r="B213" s="59" t="s">
        <v>189</v>
      </c>
      <c r="C213" s="59" t="s">
        <v>207</v>
      </c>
      <c r="D213" s="61">
        <f t="shared" si="5"/>
        <v>3000</v>
      </c>
      <c r="E213" s="61" t="s">
        <v>276</v>
      </c>
      <c r="F213" s="69"/>
      <c r="G213" s="68"/>
    </row>
    <row r="214" spans="1:7" ht="14.25">
      <c r="A214" s="59"/>
      <c r="B214" s="59" t="s">
        <v>192</v>
      </c>
      <c r="C214" s="59" t="s">
        <v>208</v>
      </c>
      <c r="D214" s="61">
        <f t="shared" si="5"/>
        <v>0</v>
      </c>
      <c r="E214" s="61"/>
      <c r="F214" s="69"/>
      <c r="G214" s="68"/>
    </row>
    <row r="215" spans="1:7" ht="14.25">
      <c r="A215" s="59"/>
      <c r="B215" s="59" t="s">
        <v>195</v>
      </c>
      <c r="C215" s="59" t="s">
        <v>209</v>
      </c>
      <c r="D215" s="61">
        <f t="shared" si="5"/>
        <v>0</v>
      </c>
      <c r="E215" s="61"/>
      <c r="F215" s="69"/>
      <c r="G215" s="68"/>
    </row>
    <row r="216" spans="1:7" ht="14.25">
      <c r="A216" s="59"/>
      <c r="B216" s="59" t="s">
        <v>210</v>
      </c>
      <c r="C216" s="59" t="s">
        <v>211</v>
      </c>
      <c r="D216" s="61">
        <f t="shared" si="5"/>
        <v>500</v>
      </c>
      <c r="E216" s="61" t="s">
        <v>287</v>
      </c>
      <c r="F216" s="69"/>
      <c r="G216" s="68"/>
    </row>
    <row r="217" spans="1:7" ht="14.25">
      <c r="A217" s="59"/>
      <c r="B217" s="59" t="s">
        <v>212</v>
      </c>
      <c r="C217" s="59" t="s">
        <v>213</v>
      </c>
      <c r="D217" s="61">
        <f t="shared" si="5"/>
        <v>0</v>
      </c>
      <c r="E217" s="61"/>
      <c r="F217" s="69"/>
      <c r="G217" s="68"/>
    </row>
    <row r="218" spans="1:7" ht="14.25">
      <c r="A218" s="59"/>
      <c r="B218" s="59" t="s">
        <v>197</v>
      </c>
      <c r="C218" s="59" t="s">
        <v>214</v>
      </c>
      <c r="D218" s="61">
        <f t="shared" si="5"/>
        <v>0</v>
      </c>
      <c r="E218" s="61"/>
      <c r="F218" s="69"/>
      <c r="G218" s="68"/>
    </row>
    <row r="219" spans="1:7" ht="14.25">
      <c r="A219" s="59"/>
      <c r="B219" s="59" t="s">
        <v>199</v>
      </c>
      <c r="C219" s="59" t="s">
        <v>215</v>
      </c>
      <c r="D219" s="61">
        <f t="shared" si="5"/>
        <v>0</v>
      </c>
      <c r="E219" s="61"/>
      <c r="F219" s="69"/>
      <c r="G219" s="68"/>
    </row>
    <row r="220" spans="1:7" ht="14.25">
      <c r="A220" s="59"/>
      <c r="B220" s="59" t="s">
        <v>216</v>
      </c>
      <c r="C220" s="59" t="s">
        <v>217</v>
      </c>
      <c r="D220" s="61">
        <f t="shared" si="5"/>
        <v>15000</v>
      </c>
      <c r="E220" s="61" t="s">
        <v>275</v>
      </c>
      <c r="F220" s="69"/>
      <c r="G220" s="68"/>
    </row>
    <row r="221" spans="1:7" ht="14.25">
      <c r="A221" s="59"/>
      <c r="B221" s="59" t="s">
        <v>218</v>
      </c>
      <c r="C221" s="59" t="s">
        <v>219</v>
      </c>
      <c r="D221" s="61">
        <f t="shared" si="5"/>
        <v>0</v>
      </c>
      <c r="E221" s="61"/>
      <c r="F221" s="69"/>
      <c r="G221" s="68"/>
    </row>
    <row r="222" spans="1:7" ht="14.25">
      <c r="A222" s="59"/>
      <c r="B222" s="59" t="s">
        <v>220</v>
      </c>
      <c r="C222" s="59" t="s">
        <v>221</v>
      </c>
      <c r="D222" s="61">
        <f t="shared" si="5"/>
        <v>0</v>
      </c>
      <c r="E222" s="61"/>
      <c r="F222" s="69"/>
      <c r="G222" s="68"/>
    </row>
    <row r="223" spans="1:7" ht="14.25">
      <c r="A223" s="59"/>
      <c r="B223" s="59" t="s">
        <v>222</v>
      </c>
      <c r="C223" s="59" t="s">
        <v>223</v>
      </c>
      <c r="D223" s="61">
        <f t="shared" si="5"/>
        <v>0</v>
      </c>
      <c r="E223" s="61"/>
      <c r="F223" s="69"/>
      <c r="G223" s="68"/>
    </row>
    <row r="224" spans="1:7" ht="14.25">
      <c r="A224" s="59"/>
      <c r="B224" s="59" t="s">
        <v>224</v>
      </c>
      <c r="C224" s="59" t="s">
        <v>225</v>
      </c>
      <c r="D224" s="61">
        <f t="shared" si="5"/>
        <v>0</v>
      </c>
      <c r="E224" s="61"/>
      <c r="F224" s="69"/>
      <c r="G224" s="68"/>
    </row>
    <row r="225" spans="1:7" ht="14.25">
      <c r="A225" s="59"/>
      <c r="B225" s="59" t="s">
        <v>226</v>
      </c>
      <c r="C225" s="59" t="s">
        <v>227</v>
      </c>
      <c r="D225" s="61">
        <f t="shared" si="5"/>
        <v>0</v>
      </c>
      <c r="E225" s="61"/>
      <c r="F225" s="69"/>
      <c r="G225" s="68"/>
    </row>
    <row r="226" spans="1:7" ht="14.25">
      <c r="A226" s="59"/>
      <c r="B226" s="59" t="s">
        <v>228</v>
      </c>
      <c r="C226" s="59" t="s">
        <v>229</v>
      </c>
      <c r="D226" s="61">
        <f t="shared" si="5"/>
        <v>0</v>
      </c>
      <c r="E226" s="61"/>
      <c r="F226" s="69"/>
      <c r="G226" s="68"/>
    </row>
    <row r="227" spans="1:7" ht="14.25">
      <c r="A227" s="59"/>
      <c r="B227" s="59" t="s">
        <v>230</v>
      </c>
      <c r="C227" s="59" t="s">
        <v>231</v>
      </c>
      <c r="D227" s="61">
        <f t="shared" si="5"/>
        <v>0</v>
      </c>
      <c r="E227" s="61"/>
      <c r="F227" s="69"/>
      <c r="G227" s="68"/>
    </row>
    <row r="228" spans="1:7" ht="14.25">
      <c r="A228" s="59"/>
      <c r="B228" s="59" t="s">
        <v>232</v>
      </c>
      <c r="C228" s="59" t="s">
        <v>233</v>
      </c>
      <c r="D228" s="61">
        <f t="shared" si="5"/>
        <v>0</v>
      </c>
      <c r="E228" s="58"/>
      <c r="F228" s="69"/>
      <c r="G228" s="68"/>
    </row>
    <row r="229" spans="1:7" ht="14.25">
      <c r="A229" s="59"/>
      <c r="B229" s="59" t="s">
        <v>234</v>
      </c>
      <c r="C229" s="59" t="s">
        <v>235</v>
      </c>
      <c r="D229" s="61">
        <f t="shared" si="5"/>
        <v>0</v>
      </c>
      <c r="E229" s="61"/>
      <c r="F229" s="69"/>
      <c r="G229" s="68"/>
    </row>
    <row r="230" spans="1:7" ht="14.25">
      <c r="A230" s="59"/>
      <c r="B230" s="59" t="s">
        <v>237</v>
      </c>
      <c r="C230" s="59" t="s">
        <v>238</v>
      </c>
      <c r="D230" s="61">
        <f t="shared" si="5"/>
        <v>0</v>
      </c>
      <c r="E230" s="61"/>
      <c r="F230" s="69"/>
      <c r="G230" s="68"/>
    </row>
    <row r="231" spans="1:7" ht="14.25">
      <c r="A231" s="59"/>
      <c r="B231" s="59" t="s">
        <v>239</v>
      </c>
      <c r="C231" s="59" t="s">
        <v>240</v>
      </c>
      <c r="D231" s="61">
        <f t="shared" si="5"/>
        <v>0</v>
      </c>
      <c r="E231" s="61"/>
      <c r="F231" s="69"/>
      <c r="G231" s="68"/>
    </row>
    <row r="232" spans="1:7" ht="14.25">
      <c r="A232" s="59"/>
      <c r="B232" s="59" t="s">
        <v>242</v>
      </c>
      <c r="C232" s="59" t="s">
        <v>243</v>
      </c>
      <c r="D232" s="61">
        <f t="shared" si="5"/>
        <v>0</v>
      </c>
      <c r="E232" s="61"/>
      <c r="F232" s="69"/>
      <c r="G232" s="68"/>
    </row>
    <row r="233" spans="1:7" ht="14.25">
      <c r="A233" s="59">
        <v>303</v>
      </c>
      <c r="B233" s="67" t="s">
        <v>245</v>
      </c>
      <c r="C233" s="67"/>
      <c r="D233" s="61">
        <f aca="true" t="shared" si="6" ref="D233:D296">E233+F233</f>
        <v>0</v>
      </c>
      <c r="E233" s="61"/>
      <c r="F233" s="66">
        <f>SUM(F234:F238)</f>
        <v>0</v>
      </c>
      <c r="G233" s="68"/>
    </row>
    <row r="234" spans="1:7" ht="14.25">
      <c r="A234" s="59"/>
      <c r="B234" s="59" t="s">
        <v>186</v>
      </c>
      <c r="C234" s="59" t="s">
        <v>247</v>
      </c>
      <c r="D234" s="61">
        <f t="shared" si="6"/>
        <v>0</v>
      </c>
      <c r="E234" s="61"/>
      <c r="F234" s="69"/>
      <c r="G234" s="68"/>
    </row>
    <row r="235" spans="1:7" ht="14.25">
      <c r="A235" s="59"/>
      <c r="B235" s="59" t="s">
        <v>189</v>
      </c>
      <c r="C235" s="59" t="s">
        <v>248</v>
      </c>
      <c r="D235" s="61">
        <f t="shared" si="6"/>
        <v>0</v>
      </c>
      <c r="E235" s="61"/>
      <c r="F235" s="69"/>
      <c r="G235" s="68"/>
    </row>
    <row r="236" spans="1:7" ht="14.25">
      <c r="A236" s="59"/>
      <c r="B236" s="59" t="s">
        <v>195</v>
      </c>
      <c r="C236" s="59" t="s">
        <v>249</v>
      </c>
      <c r="D236" s="61">
        <f t="shared" si="6"/>
        <v>0</v>
      </c>
      <c r="E236" s="61"/>
      <c r="F236" s="69"/>
      <c r="G236" s="68"/>
    </row>
    <row r="237" spans="1:7" ht="14.25">
      <c r="A237" s="59"/>
      <c r="B237" s="59" t="s">
        <v>210</v>
      </c>
      <c r="C237" s="59" t="s">
        <v>250</v>
      </c>
      <c r="D237" s="61">
        <f t="shared" si="6"/>
        <v>0</v>
      </c>
      <c r="E237" s="61"/>
      <c r="F237" s="69"/>
      <c r="G237" s="68"/>
    </row>
    <row r="238" spans="1:7" ht="14.25">
      <c r="A238" s="59"/>
      <c r="B238" s="59" t="s">
        <v>242</v>
      </c>
      <c r="C238" s="59" t="s">
        <v>251</v>
      </c>
      <c r="D238" s="61">
        <f t="shared" si="6"/>
        <v>0</v>
      </c>
      <c r="E238" s="61"/>
      <c r="F238" s="69"/>
      <c r="G238" s="68"/>
    </row>
    <row r="239" spans="1:7" ht="14.25">
      <c r="A239" s="59">
        <v>310</v>
      </c>
      <c r="B239" s="71" t="s">
        <v>252</v>
      </c>
      <c r="C239" s="71"/>
      <c r="D239" s="74">
        <f t="shared" si="6"/>
        <v>0</v>
      </c>
      <c r="E239" s="72">
        <f>SUM(E240:E245)</f>
        <v>0</v>
      </c>
      <c r="F239" s="72">
        <f>SUM(F240:F245)</f>
        <v>0</v>
      </c>
      <c r="G239" s="68"/>
    </row>
    <row r="240" spans="1:7" ht="14.25">
      <c r="A240" s="59"/>
      <c r="B240" s="73" t="s">
        <v>186</v>
      </c>
      <c r="C240" s="73" t="s">
        <v>253</v>
      </c>
      <c r="D240" s="74">
        <f t="shared" si="6"/>
        <v>0</v>
      </c>
      <c r="E240" s="74"/>
      <c r="F240" s="94"/>
      <c r="G240" s="68"/>
    </row>
    <row r="241" spans="1:7" ht="14.25">
      <c r="A241" s="59"/>
      <c r="B241" s="73" t="s">
        <v>189</v>
      </c>
      <c r="C241" s="73" t="s">
        <v>254</v>
      </c>
      <c r="D241" s="74">
        <f t="shared" si="6"/>
        <v>0</v>
      </c>
      <c r="E241" s="74"/>
      <c r="F241" s="94"/>
      <c r="G241" s="68"/>
    </row>
    <row r="242" spans="1:7" ht="14.25">
      <c r="A242" s="59"/>
      <c r="B242" s="73" t="s">
        <v>210</v>
      </c>
      <c r="C242" s="73" t="s">
        <v>255</v>
      </c>
      <c r="D242" s="74">
        <f t="shared" si="6"/>
        <v>0</v>
      </c>
      <c r="E242" s="74"/>
      <c r="F242" s="94"/>
      <c r="G242" s="68"/>
    </row>
    <row r="243" spans="1:7" ht="14.25">
      <c r="A243" s="59"/>
      <c r="B243" s="73" t="s">
        <v>212</v>
      </c>
      <c r="C243" s="73" t="s">
        <v>257</v>
      </c>
      <c r="D243" s="74">
        <f t="shared" si="6"/>
        <v>0</v>
      </c>
      <c r="E243" s="74"/>
      <c r="F243" s="94"/>
      <c r="G243" s="68"/>
    </row>
    <row r="244" spans="1:7" ht="14.25">
      <c r="A244" s="59"/>
      <c r="B244" s="73" t="s">
        <v>197</v>
      </c>
      <c r="C244" s="73" t="s">
        <v>258</v>
      </c>
      <c r="D244" s="74">
        <f t="shared" si="6"/>
        <v>0</v>
      </c>
      <c r="E244" s="74"/>
      <c r="F244" s="94"/>
      <c r="G244" s="68"/>
    </row>
    <row r="245" spans="1:7" ht="14.25">
      <c r="A245" s="59"/>
      <c r="B245" s="75">
        <v>99</v>
      </c>
      <c r="C245" s="73" t="s">
        <v>252</v>
      </c>
      <c r="D245" s="74">
        <f t="shared" si="6"/>
        <v>0</v>
      </c>
      <c r="E245" s="74"/>
      <c r="F245" s="94"/>
      <c r="G245" s="68"/>
    </row>
    <row r="246" spans="1:7" ht="14.25">
      <c r="A246" s="59">
        <v>307</v>
      </c>
      <c r="B246" s="76" t="s">
        <v>259</v>
      </c>
      <c r="C246" s="77"/>
      <c r="D246" s="81">
        <f t="shared" si="6"/>
        <v>0</v>
      </c>
      <c r="E246" s="78">
        <f>E247</f>
        <v>0</v>
      </c>
      <c r="F246" s="78">
        <f>F247</f>
        <v>0</v>
      </c>
      <c r="G246" s="79"/>
    </row>
    <row r="247" spans="1:7" ht="14.25">
      <c r="A247" s="80"/>
      <c r="B247" s="73" t="s">
        <v>186</v>
      </c>
      <c r="C247" s="73" t="s">
        <v>260</v>
      </c>
      <c r="D247" s="81">
        <f t="shared" si="6"/>
        <v>0</v>
      </c>
      <c r="E247" s="81"/>
      <c r="F247" s="81"/>
      <c r="G247" s="79"/>
    </row>
    <row r="248" spans="1:7" ht="14.25">
      <c r="A248" s="91" t="s">
        <v>288</v>
      </c>
      <c r="B248" s="92"/>
      <c r="C248" s="93"/>
      <c r="D248" s="61">
        <f t="shared" si="6"/>
        <v>826045</v>
      </c>
      <c r="E248" s="66">
        <v>826045</v>
      </c>
      <c r="F248" s="66">
        <f>F249+F259+F281+F287+F294</f>
        <v>0</v>
      </c>
      <c r="G248" s="61"/>
    </row>
    <row r="249" spans="1:7" ht="14.25">
      <c r="A249" s="59">
        <v>301</v>
      </c>
      <c r="B249" s="67" t="s">
        <v>185</v>
      </c>
      <c r="C249" s="67"/>
      <c r="D249" s="61">
        <f t="shared" si="6"/>
        <v>779045</v>
      </c>
      <c r="E249" s="66">
        <f>E250+E251+E252+E253+E254+E255+E256+E257+E258</f>
        <v>779045</v>
      </c>
      <c r="F249" s="66">
        <f>F250+F251+F252+F253+F254+F255+F256+F257+F258</f>
        <v>0</v>
      </c>
      <c r="G249" s="68"/>
    </row>
    <row r="250" spans="1:7" ht="14.25">
      <c r="A250" s="59"/>
      <c r="B250" s="59" t="s">
        <v>186</v>
      </c>
      <c r="C250" s="59" t="s">
        <v>187</v>
      </c>
      <c r="D250" s="61">
        <f t="shared" si="6"/>
        <v>419379</v>
      </c>
      <c r="E250" s="69" t="s">
        <v>289</v>
      </c>
      <c r="F250" s="69"/>
      <c r="G250" s="68"/>
    </row>
    <row r="251" spans="1:7" ht="14.25">
      <c r="A251" s="59"/>
      <c r="B251" s="59" t="s">
        <v>189</v>
      </c>
      <c r="C251" s="59" t="s">
        <v>190</v>
      </c>
      <c r="D251" s="61">
        <f t="shared" si="6"/>
        <v>335132</v>
      </c>
      <c r="E251" s="69" t="s">
        <v>290</v>
      </c>
      <c r="F251" s="69"/>
      <c r="G251" s="68"/>
    </row>
    <row r="252" spans="1:7" ht="14.25">
      <c r="A252" s="59"/>
      <c r="B252" s="59" t="s">
        <v>192</v>
      </c>
      <c r="C252" s="59" t="s">
        <v>193</v>
      </c>
      <c r="D252" s="61">
        <f t="shared" si="6"/>
        <v>24534</v>
      </c>
      <c r="E252" s="69" t="s">
        <v>194</v>
      </c>
      <c r="F252" s="69"/>
      <c r="G252" s="68"/>
    </row>
    <row r="253" spans="1:7" ht="14.25">
      <c r="A253" s="59"/>
      <c r="B253" s="59" t="s">
        <v>195</v>
      </c>
      <c r="C253" s="59" t="s">
        <v>196</v>
      </c>
      <c r="D253" s="61">
        <f t="shared" si="6"/>
        <v>0</v>
      </c>
      <c r="E253" s="69"/>
      <c r="F253" s="69"/>
      <c r="G253" s="68"/>
    </row>
    <row r="254" spans="1:7" ht="14.25">
      <c r="A254" s="59"/>
      <c r="B254" s="59" t="s">
        <v>197</v>
      </c>
      <c r="C254" s="59" t="s">
        <v>198</v>
      </c>
      <c r="D254" s="61">
        <f t="shared" si="6"/>
        <v>0</v>
      </c>
      <c r="E254" s="69"/>
      <c r="F254" s="69"/>
      <c r="G254" s="68"/>
    </row>
    <row r="255" spans="1:7" ht="14.25">
      <c r="A255" s="59"/>
      <c r="B255" s="68" t="s">
        <v>199</v>
      </c>
      <c r="C255" s="59" t="s">
        <v>200</v>
      </c>
      <c r="D255" s="61">
        <f t="shared" si="6"/>
        <v>0</v>
      </c>
      <c r="E255" s="69"/>
      <c r="F255" s="69"/>
      <c r="G255" s="68"/>
    </row>
    <row r="256" spans="1:7" ht="14.25">
      <c r="A256" s="59"/>
      <c r="B256" s="68" t="s">
        <v>201</v>
      </c>
      <c r="C256" s="59" t="s">
        <v>202</v>
      </c>
      <c r="D256" s="61">
        <f t="shared" si="6"/>
        <v>0</v>
      </c>
      <c r="E256" s="69"/>
      <c r="F256" s="69"/>
      <c r="G256" s="68"/>
    </row>
    <row r="257" spans="1:7" ht="14.25">
      <c r="A257" s="59"/>
      <c r="B257" s="68">
        <v>13</v>
      </c>
      <c r="C257" s="59" t="s">
        <v>203</v>
      </c>
      <c r="D257" s="61">
        <f t="shared" si="6"/>
        <v>0</v>
      </c>
      <c r="E257" s="69"/>
      <c r="F257" s="69"/>
      <c r="G257" s="68"/>
    </row>
    <row r="258" spans="1:7" ht="14.25">
      <c r="A258" s="59"/>
      <c r="B258" s="68">
        <v>99</v>
      </c>
      <c r="C258" s="59" t="s">
        <v>204</v>
      </c>
      <c r="D258" s="61">
        <f t="shared" si="6"/>
        <v>0</v>
      </c>
      <c r="E258" s="69"/>
      <c r="F258" s="69"/>
      <c r="G258" s="68"/>
    </row>
    <row r="259" spans="1:7" ht="14.25">
      <c r="A259" s="59">
        <v>302</v>
      </c>
      <c r="B259" s="67" t="s">
        <v>205</v>
      </c>
      <c r="C259" s="67"/>
      <c r="D259" s="61">
        <f t="shared" si="6"/>
        <v>27000</v>
      </c>
      <c r="E259" s="66">
        <v>27000</v>
      </c>
      <c r="F259" s="66">
        <f>SUM(F260:F280)</f>
        <v>0</v>
      </c>
      <c r="G259" s="68"/>
    </row>
    <row r="260" spans="1:7" ht="14.25">
      <c r="A260" s="59"/>
      <c r="B260" s="59" t="s">
        <v>186</v>
      </c>
      <c r="C260" s="59" t="s">
        <v>206</v>
      </c>
      <c r="D260" s="61">
        <f t="shared" si="6"/>
        <v>15000</v>
      </c>
      <c r="E260" s="61" t="s">
        <v>275</v>
      </c>
      <c r="F260" s="69"/>
      <c r="G260" s="68"/>
    </row>
    <row r="261" spans="1:7" ht="14.25">
      <c r="A261" s="59"/>
      <c r="B261" s="59" t="s">
        <v>189</v>
      </c>
      <c r="C261" s="59" t="s">
        <v>207</v>
      </c>
      <c r="D261" s="61">
        <f t="shared" si="6"/>
        <v>2000</v>
      </c>
      <c r="E261" s="61" t="s">
        <v>266</v>
      </c>
      <c r="F261" s="69"/>
      <c r="G261" s="68"/>
    </row>
    <row r="262" spans="1:7" ht="14.25">
      <c r="A262" s="59"/>
      <c r="B262" s="59" t="s">
        <v>192</v>
      </c>
      <c r="C262" s="59" t="s">
        <v>208</v>
      </c>
      <c r="D262" s="61">
        <f t="shared" si="6"/>
        <v>0</v>
      </c>
      <c r="E262" s="61"/>
      <c r="F262" s="69"/>
      <c r="G262" s="68"/>
    </row>
    <row r="263" spans="1:7" ht="14.25">
      <c r="A263" s="59"/>
      <c r="B263" s="59" t="s">
        <v>195</v>
      </c>
      <c r="C263" s="59" t="s">
        <v>209</v>
      </c>
      <c r="D263" s="61">
        <f t="shared" si="6"/>
        <v>0</v>
      </c>
      <c r="E263" s="61"/>
      <c r="F263" s="69"/>
      <c r="G263" s="68"/>
    </row>
    <row r="264" spans="1:7" ht="14.25">
      <c r="A264" s="59"/>
      <c r="B264" s="59" t="s">
        <v>210</v>
      </c>
      <c r="C264" s="59" t="s">
        <v>211</v>
      </c>
      <c r="D264" s="61">
        <f t="shared" si="6"/>
        <v>0</v>
      </c>
      <c r="E264" s="61"/>
      <c r="F264" s="69"/>
      <c r="G264" s="68"/>
    </row>
    <row r="265" spans="1:7" ht="14.25">
      <c r="A265" s="59"/>
      <c r="B265" s="59" t="s">
        <v>212</v>
      </c>
      <c r="C265" s="59" t="s">
        <v>213</v>
      </c>
      <c r="D265" s="61">
        <f t="shared" si="6"/>
        <v>0</v>
      </c>
      <c r="E265" s="61"/>
      <c r="F265" s="69"/>
      <c r="G265" s="68"/>
    </row>
    <row r="266" spans="1:7" ht="14.25">
      <c r="A266" s="59"/>
      <c r="B266" s="59" t="s">
        <v>197</v>
      </c>
      <c r="C266" s="59" t="s">
        <v>214</v>
      </c>
      <c r="D266" s="61">
        <f t="shared" si="6"/>
        <v>0</v>
      </c>
      <c r="E266" s="61"/>
      <c r="F266" s="69"/>
      <c r="G266" s="68"/>
    </row>
    <row r="267" spans="1:7" ht="14.25">
      <c r="A267" s="59"/>
      <c r="B267" s="59" t="s">
        <v>199</v>
      </c>
      <c r="C267" s="59" t="s">
        <v>215</v>
      </c>
      <c r="D267" s="61">
        <f t="shared" si="6"/>
        <v>0</v>
      </c>
      <c r="E267" s="61"/>
      <c r="F267" s="69"/>
      <c r="G267" s="68"/>
    </row>
    <row r="268" spans="1:7" ht="14.25">
      <c r="A268" s="59"/>
      <c r="B268" s="59" t="s">
        <v>216</v>
      </c>
      <c r="C268" s="59" t="s">
        <v>217</v>
      </c>
      <c r="D268" s="61">
        <f t="shared" si="6"/>
        <v>5000</v>
      </c>
      <c r="E268" s="61" t="s">
        <v>244</v>
      </c>
      <c r="F268" s="69"/>
      <c r="G268" s="68"/>
    </row>
    <row r="269" spans="1:7" ht="14.25">
      <c r="A269" s="59"/>
      <c r="B269" s="59" t="s">
        <v>218</v>
      </c>
      <c r="C269" s="59" t="s">
        <v>219</v>
      </c>
      <c r="D269" s="61">
        <f t="shared" si="6"/>
        <v>0</v>
      </c>
      <c r="E269" s="61"/>
      <c r="F269" s="69"/>
      <c r="G269" s="68"/>
    </row>
    <row r="270" spans="1:7" ht="14.25">
      <c r="A270" s="59"/>
      <c r="B270" s="59" t="s">
        <v>220</v>
      </c>
      <c r="C270" s="59" t="s">
        <v>221</v>
      </c>
      <c r="D270" s="61">
        <f t="shared" si="6"/>
        <v>0</v>
      </c>
      <c r="E270" s="61"/>
      <c r="F270" s="69"/>
      <c r="G270" s="68"/>
    </row>
    <row r="271" spans="1:7" ht="14.25">
      <c r="A271" s="59"/>
      <c r="B271" s="59" t="s">
        <v>222</v>
      </c>
      <c r="C271" s="59" t="s">
        <v>223</v>
      </c>
      <c r="D271" s="61">
        <f t="shared" si="6"/>
        <v>5000</v>
      </c>
      <c r="E271" s="61" t="s">
        <v>244</v>
      </c>
      <c r="F271" s="69"/>
      <c r="G271" s="68"/>
    </row>
    <row r="272" spans="1:7" ht="14.25">
      <c r="A272" s="59"/>
      <c r="B272" s="59" t="s">
        <v>224</v>
      </c>
      <c r="C272" s="59" t="s">
        <v>225</v>
      </c>
      <c r="D272" s="61">
        <f t="shared" si="6"/>
        <v>0</v>
      </c>
      <c r="E272" s="61"/>
      <c r="F272" s="69"/>
      <c r="G272" s="68"/>
    </row>
    <row r="273" spans="1:7" ht="14.25">
      <c r="A273" s="59"/>
      <c r="B273" s="59" t="s">
        <v>226</v>
      </c>
      <c r="C273" s="59" t="s">
        <v>227</v>
      </c>
      <c r="D273" s="61">
        <f t="shared" si="6"/>
        <v>0</v>
      </c>
      <c r="E273" s="61"/>
      <c r="F273" s="69"/>
      <c r="G273" s="68"/>
    </row>
    <row r="274" spans="1:7" ht="14.25">
      <c r="A274" s="59"/>
      <c r="B274" s="59" t="s">
        <v>228</v>
      </c>
      <c r="C274" s="59" t="s">
        <v>229</v>
      </c>
      <c r="D274" s="61">
        <f t="shared" si="6"/>
        <v>0</v>
      </c>
      <c r="E274" s="61"/>
      <c r="F274" s="69"/>
      <c r="G274" s="68"/>
    </row>
    <row r="275" spans="1:7" ht="14.25">
      <c r="A275" s="59"/>
      <c r="B275" s="59" t="s">
        <v>230</v>
      </c>
      <c r="C275" s="59" t="s">
        <v>231</v>
      </c>
      <c r="D275" s="61">
        <f t="shared" si="6"/>
        <v>0</v>
      </c>
      <c r="E275" s="61"/>
      <c r="F275" s="69"/>
      <c r="G275" s="68"/>
    </row>
    <row r="276" spans="1:7" ht="14.25">
      <c r="A276" s="59"/>
      <c r="B276" s="59" t="s">
        <v>232</v>
      </c>
      <c r="C276" s="59" t="s">
        <v>233</v>
      </c>
      <c r="D276" s="61">
        <f t="shared" si="6"/>
        <v>0</v>
      </c>
      <c r="E276" s="58"/>
      <c r="F276" s="69"/>
      <c r="G276" s="68"/>
    </row>
    <row r="277" spans="1:7" ht="14.25">
      <c r="A277" s="59"/>
      <c r="B277" s="59" t="s">
        <v>234</v>
      </c>
      <c r="C277" s="59" t="s">
        <v>235</v>
      </c>
      <c r="D277" s="61">
        <f t="shared" si="6"/>
        <v>0</v>
      </c>
      <c r="E277" s="61"/>
      <c r="F277" s="69"/>
      <c r="G277" s="68"/>
    </row>
    <row r="278" spans="1:7" ht="14.25">
      <c r="A278" s="59"/>
      <c r="B278" s="59" t="s">
        <v>237</v>
      </c>
      <c r="C278" s="59" t="s">
        <v>238</v>
      </c>
      <c r="D278" s="61">
        <f t="shared" si="6"/>
        <v>0</v>
      </c>
      <c r="E278" s="61"/>
      <c r="F278" s="69"/>
      <c r="G278" s="68"/>
    </row>
    <row r="279" spans="1:7" ht="14.25">
      <c r="A279" s="59"/>
      <c r="B279" s="59" t="s">
        <v>239</v>
      </c>
      <c r="C279" s="59" t="s">
        <v>240</v>
      </c>
      <c r="D279" s="61">
        <f t="shared" si="6"/>
        <v>0</v>
      </c>
      <c r="E279" s="61"/>
      <c r="F279" s="69"/>
      <c r="G279" s="68"/>
    </row>
    <row r="280" spans="1:7" ht="14.25">
      <c r="A280" s="59"/>
      <c r="B280" s="59" t="s">
        <v>242</v>
      </c>
      <c r="C280" s="59" t="s">
        <v>243</v>
      </c>
      <c r="D280" s="61">
        <f t="shared" si="6"/>
        <v>0</v>
      </c>
      <c r="E280" s="61"/>
      <c r="F280" s="69"/>
      <c r="G280" s="68"/>
    </row>
    <row r="281" spans="1:7" ht="14.25">
      <c r="A281" s="59">
        <v>303</v>
      </c>
      <c r="B281" s="67" t="s">
        <v>245</v>
      </c>
      <c r="C281" s="67"/>
      <c r="D281" s="61">
        <f t="shared" si="6"/>
        <v>0</v>
      </c>
      <c r="E281" s="61"/>
      <c r="F281" s="66">
        <f>SUM(F282:F286)</f>
        <v>0</v>
      </c>
      <c r="G281" s="68"/>
    </row>
    <row r="282" spans="1:7" ht="14.25">
      <c r="A282" s="59"/>
      <c r="B282" s="59" t="s">
        <v>186</v>
      </c>
      <c r="C282" s="59" t="s">
        <v>247</v>
      </c>
      <c r="D282" s="61">
        <f t="shared" si="6"/>
        <v>0</v>
      </c>
      <c r="E282" s="61"/>
      <c r="F282" s="69"/>
      <c r="G282" s="68"/>
    </row>
    <row r="283" spans="1:7" ht="14.25">
      <c r="A283" s="59"/>
      <c r="B283" s="59" t="s">
        <v>189</v>
      </c>
      <c r="C283" s="59" t="s">
        <v>248</v>
      </c>
      <c r="D283" s="61">
        <f t="shared" si="6"/>
        <v>0</v>
      </c>
      <c r="E283" s="61"/>
      <c r="F283" s="69"/>
      <c r="G283" s="68"/>
    </row>
    <row r="284" spans="1:7" ht="14.25">
      <c r="A284" s="59"/>
      <c r="B284" s="59" t="s">
        <v>195</v>
      </c>
      <c r="C284" s="59" t="s">
        <v>249</v>
      </c>
      <c r="D284" s="61">
        <f t="shared" si="6"/>
        <v>0</v>
      </c>
      <c r="E284" s="61"/>
      <c r="F284" s="69"/>
      <c r="G284" s="68"/>
    </row>
    <row r="285" spans="1:7" ht="14.25">
      <c r="A285" s="59"/>
      <c r="B285" s="59" t="s">
        <v>210</v>
      </c>
      <c r="C285" s="59" t="s">
        <v>250</v>
      </c>
      <c r="D285" s="61">
        <f t="shared" si="6"/>
        <v>0</v>
      </c>
      <c r="E285" s="61"/>
      <c r="F285" s="69"/>
      <c r="G285" s="68"/>
    </row>
    <row r="286" spans="1:7" ht="14.25">
      <c r="A286" s="59"/>
      <c r="B286" s="59" t="s">
        <v>242</v>
      </c>
      <c r="C286" s="59" t="s">
        <v>251</v>
      </c>
      <c r="D286" s="61">
        <f t="shared" si="6"/>
        <v>0</v>
      </c>
      <c r="E286" s="61"/>
      <c r="F286" s="69"/>
      <c r="G286" s="68"/>
    </row>
    <row r="287" spans="1:7" ht="14.25">
      <c r="A287" s="59">
        <v>310</v>
      </c>
      <c r="B287" s="71" t="s">
        <v>252</v>
      </c>
      <c r="C287" s="71"/>
      <c r="D287" s="74">
        <f t="shared" si="6"/>
        <v>20000</v>
      </c>
      <c r="E287" s="72">
        <v>20000</v>
      </c>
      <c r="F287" s="72">
        <f>SUM(F288:F293)</f>
        <v>0</v>
      </c>
      <c r="G287" s="68"/>
    </row>
    <row r="288" spans="1:7" ht="14.25">
      <c r="A288" s="59"/>
      <c r="B288" s="73" t="s">
        <v>186</v>
      </c>
      <c r="C288" s="73" t="s">
        <v>253</v>
      </c>
      <c r="D288" s="74">
        <f t="shared" si="6"/>
        <v>0</v>
      </c>
      <c r="E288" s="74"/>
      <c r="F288" s="94"/>
      <c r="G288" s="68"/>
    </row>
    <row r="289" spans="1:7" ht="14.25">
      <c r="A289" s="59"/>
      <c r="B289" s="73" t="s">
        <v>189</v>
      </c>
      <c r="C289" s="73" t="s">
        <v>254</v>
      </c>
      <c r="D289" s="74">
        <f t="shared" si="6"/>
        <v>20000</v>
      </c>
      <c r="E289" s="74" t="s">
        <v>267</v>
      </c>
      <c r="F289" s="94"/>
      <c r="G289" s="68"/>
    </row>
    <row r="290" spans="1:7" ht="14.25">
      <c r="A290" s="59"/>
      <c r="B290" s="73" t="s">
        <v>210</v>
      </c>
      <c r="C290" s="73" t="s">
        <v>255</v>
      </c>
      <c r="D290" s="74">
        <f t="shared" si="6"/>
        <v>0</v>
      </c>
      <c r="E290" s="74"/>
      <c r="F290" s="94"/>
      <c r="G290" s="68"/>
    </row>
    <row r="291" spans="1:7" ht="14.25">
      <c r="A291" s="59"/>
      <c r="B291" s="73" t="s">
        <v>212</v>
      </c>
      <c r="C291" s="73" t="s">
        <v>257</v>
      </c>
      <c r="D291" s="74">
        <f t="shared" si="6"/>
        <v>0</v>
      </c>
      <c r="E291" s="74"/>
      <c r="F291" s="94"/>
      <c r="G291" s="68"/>
    </row>
    <row r="292" spans="1:7" ht="14.25">
      <c r="A292" s="59"/>
      <c r="B292" s="73" t="s">
        <v>197</v>
      </c>
      <c r="C292" s="73" t="s">
        <v>258</v>
      </c>
      <c r="D292" s="74">
        <f t="shared" si="6"/>
        <v>0</v>
      </c>
      <c r="E292" s="74"/>
      <c r="F292" s="94"/>
      <c r="G292" s="68"/>
    </row>
    <row r="293" spans="1:7" ht="14.25">
      <c r="A293" s="59"/>
      <c r="B293" s="75">
        <v>99</v>
      </c>
      <c r="C293" s="73" t="s">
        <v>252</v>
      </c>
      <c r="D293" s="74">
        <f t="shared" si="6"/>
        <v>0</v>
      </c>
      <c r="E293" s="74"/>
      <c r="F293" s="94"/>
      <c r="G293" s="68"/>
    </row>
    <row r="294" spans="1:7" ht="14.25">
      <c r="A294" s="59">
        <v>307</v>
      </c>
      <c r="B294" s="76" t="s">
        <v>259</v>
      </c>
      <c r="C294" s="77"/>
      <c r="D294" s="81">
        <f t="shared" si="6"/>
        <v>0</v>
      </c>
      <c r="E294" s="78">
        <f>E295</f>
        <v>0</v>
      </c>
      <c r="F294" s="78">
        <f>F295</f>
        <v>0</v>
      </c>
      <c r="G294" s="79"/>
    </row>
    <row r="295" spans="1:7" ht="14.25">
      <c r="A295" s="80"/>
      <c r="B295" s="73" t="s">
        <v>186</v>
      </c>
      <c r="C295" s="73" t="s">
        <v>260</v>
      </c>
      <c r="D295" s="81">
        <f t="shared" si="6"/>
        <v>0</v>
      </c>
      <c r="E295" s="81"/>
      <c r="F295" s="81"/>
      <c r="G295" s="79"/>
    </row>
    <row r="296" spans="1:7" ht="14.25">
      <c r="A296" s="91" t="s">
        <v>291</v>
      </c>
      <c r="B296" s="92"/>
      <c r="C296" s="93"/>
      <c r="D296" s="61">
        <f t="shared" si="6"/>
        <v>1031175</v>
      </c>
      <c r="E296" s="66">
        <v>711175</v>
      </c>
      <c r="F296" s="66">
        <v>320000</v>
      </c>
      <c r="G296" s="61"/>
    </row>
    <row r="297" spans="1:7" ht="14.25">
      <c r="A297" s="59">
        <v>301</v>
      </c>
      <c r="B297" s="67" t="s">
        <v>185</v>
      </c>
      <c r="C297" s="67"/>
      <c r="D297" s="61">
        <f aca="true" t="shared" si="7" ref="D297:D360">E297+F297</f>
        <v>657175</v>
      </c>
      <c r="E297" s="66">
        <f>E298+E299+E300+E301+E302+E303+E304+E305+E306</f>
        <v>657175</v>
      </c>
      <c r="F297" s="66">
        <f>F298+F299+F300+F301+F302+F303+F304+F305+F306</f>
        <v>0</v>
      </c>
      <c r="G297" s="68"/>
    </row>
    <row r="298" spans="1:7" ht="14.25">
      <c r="A298" s="59"/>
      <c r="B298" s="59" t="s">
        <v>186</v>
      </c>
      <c r="C298" s="59" t="s">
        <v>187</v>
      </c>
      <c r="D298" s="61">
        <f t="shared" si="7"/>
        <v>342571</v>
      </c>
      <c r="E298" s="69" t="s">
        <v>292</v>
      </c>
      <c r="F298" s="69"/>
      <c r="G298" s="68"/>
    </row>
    <row r="299" spans="1:7" ht="14.25">
      <c r="A299" s="59"/>
      <c r="B299" s="59" t="s">
        <v>189</v>
      </c>
      <c r="C299" s="59" t="s">
        <v>190</v>
      </c>
      <c r="D299" s="61">
        <f t="shared" si="7"/>
        <v>292796</v>
      </c>
      <c r="E299" s="69" t="s">
        <v>293</v>
      </c>
      <c r="F299" s="69"/>
      <c r="G299" s="68"/>
    </row>
    <row r="300" spans="1:7" ht="14.25">
      <c r="A300" s="59"/>
      <c r="B300" s="59" t="s">
        <v>192</v>
      </c>
      <c r="C300" s="59" t="s">
        <v>193</v>
      </c>
      <c r="D300" s="61">
        <f t="shared" si="7"/>
        <v>21808</v>
      </c>
      <c r="E300" s="69" t="s">
        <v>294</v>
      </c>
      <c r="F300" s="69"/>
      <c r="G300" s="68"/>
    </row>
    <row r="301" spans="1:7" ht="14.25">
      <c r="A301" s="59"/>
      <c r="B301" s="59" t="s">
        <v>195</v>
      </c>
      <c r="C301" s="59" t="s">
        <v>196</v>
      </c>
      <c r="D301" s="61">
        <f t="shared" si="7"/>
        <v>0</v>
      </c>
      <c r="E301" s="69"/>
      <c r="F301" s="69"/>
      <c r="G301" s="68"/>
    </row>
    <row r="302" spans="1:7" ht="14.25">
      <c r="A302" s="59"/>
      <c r="B302" s="59" t="s">
        <v>197</v>
      </c>
      <c r="C302" s="59" t="s">
        <v>198</v>
      </c>
      <c r="D302" s="61">
        <f t="shared" si="7"/>
        <v>0</v>
      </c>
      <c r="E302" s="69"/>
      <c r="F302" s="69"/>
      <c r="G302" s="68"/>
    </row>
    <row r="303" spans="1:7" ht="14.25">
      <c r="A303" s="59"/>
      <c r="B303" s="68" t="s">
        <v>199</v>
      </c>
      <c r="C303" s="59" t="s">
        <v>200</v>
      </c>
      <c r="D303" s="61">
        <f t="shared" si="7"/>
        <v>0</v>
      </c>
      <c r="E303" s="69"/>
      <c r="F303" s="69"/>
      <c r="G303" s="68"/>
    </row>
    <row r="304" spans="1:7" ht="14.25">
      <c r="A304" s="59"/>
      <c r="B304" s="68" t="s">
        <v>201</v>
      </c>
      <c r="C304" s="59" t="s">
        <v>202</v>
      </c>
      <c r="D304" s="61">
        <f t="shared" si="7"/>
        <v>0</v>
      </c>
      <c r="E304" s="69"/>
      <c r="F304" s="69"/>
      <c r="G304" s="68"/>
    </row>
    <row r="305" spans="1:7" ht="14.25">
      <c r="A305" s="59"/>
      <c r="B305" s="68">
        <v>13</v>
      </c>
      <c r="C305" s="59" t="s">
        <v>203</v>
      </c>
      <c r="D305" s="61">
        <f t="shared" si="7"/>
        <v>0</v>
      </c>
      <c r="E305" s="69"/>
      <c r="F305" s="69"/>
      <c r="G305" s="68"/>
    </row>
    <row r="306" spans="1:7" ht="14.25">
      <c r="A306" s="59"/>
      <c r="B306" s="68">
        <v>99</v>
      </c>
      <c r="C306" s="59" t="s">
        <v>204</v>
      </c>
      <c r="D306" s="61">
        <f t="shared" si="7"/>
        <v>0</v>
      </c>
      <c r="E306" s="69"/>
      <c r="F306" s="69"/>
      <c r="G306" s="68"/>
    </row>
    <row r="307" spans="1:7" ht="14.25">
      <c r="A307" s="59">
        <v>302</v>
      </c>
      <c r="B307" s="67" t="s">
        <v>205</v>
      </c>
      <c r="C307" s="67"/>
      <c r="D307" s="61">
        <f t="shared" si="7"/>
        <v>344000</v>
      </c>
      <c r="E307" s="66">
        <v>24000</v>
      </c>
      <c r="F307" s="66">
        <v>320000</v>
      </c>
      <c r="G307" s="68"/>
    </row>
    <row r="308" spans="1:7" ht="14.25">
      <c r="A308" s="59"/>
      <c r="B308" s="59" t="s">
        <v>186</v>
      </c>
      <c r="C308" s="59" t="s">
        <v>206</v>
      </c>
      <c r="D308" s="61">
        <f t="shared" si="7"/>
        <v>10000</v>
      </c>
      <c r="E308" s="61" t="s">
        <v>295</v>
      </c>
      <c r="F308" s="69"/>
      <c r="G308" s="68"/>
    </row>
    <row r="309" spans="1:7" ht="14.25">
      <c r="A309" s="59"/>
      <c r="B309" s="59" t="s">
        <v>189</v>
      </c>
      <c r="C309" s="59" t="s">
        <v>207</v>
      </c>
      <c r="D309" s="61">
        <f t="shared" si="7"/>
        <v>2000</v>
      </c>
      <c r="E309" s="61" t="s">
        <v>266</v>
      </c>
      <c r="F309" s="69"/>
      <c r="G309" s="68"/>
    </row>
    <row r="310" spans="1:7" ht="14.25">
      <c r="A310" s="59"/>
      <c r="B310" s="59" t="s">
        <v>192</v>
      </c>
      <c r="C310" s="59" t="s">
        <v>208</v>
      </c>
      <c r="D310" s="61">
        <f t="shared" si="7"/>
        <v>0</v>
      </c>
      <c r="E310" s="61"/>
      <c r="F310" s="69"/>
      <c r="G310" s="68"/>
    </row>
    <row r="311" spans="1:7" ht="14.25">
      <c r="A311" s="59"/>
      <c r="B311" s="59" t="s">
        <v>195</v>
      </c>
      <c r="C311" s="59" t="s">
        <v>209</v>
      </c>
      <c r="D311" s="61">
        <f t="shared" si="7"/>
        <v>0</v>
      </c>
      <c r="E311" s="61"/>
      <c r="F311" s="69"/>
      <c r="G311" s="68"/>
    </row>
    <row r="312" spans="1:7" ht="14.25">
      <c r="A312" s="59"/>
      <c r="B312" s="59" t="s">
        <v>210</v>
      </c>
      <c r="C312" s="59" t="s">
        <v>211</v>
      </c>
      <c r="D312" s="61">
        <f t="shared" si="7"/>
        <v>0</v>
      </c>
      <c r="E312" s="61"/>
      <c r="F312" s="69"/>
      <c r="G312" s="68"/>
    </row>
    <row r="313" spans="1:7" ht="14.25">
      <c r="A313" s="59"/>
      <c r="B313" s="59" t="s">
        <v>212</v>
      </c>
      <c r="C313" s="59" t="s">
        <v>213</v>
      </c>
      <c r="D313" s="61">
        <f t="shared" si="7"/>
        <v>0</v>
      </c>
      <c r="E313" s="61"/>
      <c r="F313" s="69"/>
      <c r="G313" s="68"/>
    </row>
    <row r="314" spans="1:7" ht="14.25">
      <c r="A314" s="59"/>
      <c r="B314" s="59" t="s">
        <v>197</v>
      </c>
      <c r="C314" s="59" t="s">
        <v>214</v>
      </c>
      <c r="D314" s="61">
        <f t="shared" si="7"/>
        <v>1000</v>
      </c>
      <c r="E314" s="61" t="s">
        <v>281</v>
      </c>
      <c r="F314" s="69"/>
      <c r="G314" s="68"/>
    </row>
    <row r="315" spans="1:7" ht="14.25">
      <c r="A315" s="59"/>
      <c r="B315" s="59" t="s">
        <v>199</v>
      </c>
      <c r="C315" s="59" t="s">
        <v>215</v>
      </c>
      <c r="D315" s="61">
        <f t="shared" si="7"/>
        <v>3000</v>
      </c>
      <c r="E315" s="61" t="s">
        <v>276</v>
      </c>
      <c r="F315" s="69"/>
      <c r="G315" s="68"/>
    </row>
    <row r="316" spans="1:7" ht="14.25">
      <c r="A316" s="59"/>
      <c r="B316" s="59" t="s">
        <v>216</v>
      </c>
      <c r="C316" s="59" t="s">
        <v>217</v>
      </c>
      <c r="D316" s="61">
        <f t="shared" si="7"/>
        <v>8000</v>
      </c>
      <c r="E316" s="61" t="s">
        <v>265</v>
      </c>
      <c r="F316" s="69"/>
      <c r="G316" s="68"/>
    </row>
    <row r="317" spans="1:7" ht="14.25">
      <c r="A317" s="59"/>
      <c r="B317" s="59" t="s">
        <v>218</v>
      </c>
      <c r="C317" s="59" t="s">
        <v>219</v>
      </c>
      <c r="D317" s="61">
        <f t="shared" si="7"/>
        <v>0</v>
      </c>
      <c r="E317" s="61"/>
      <c r="F317" s="69"/>
      <c r="G317" s="68"/>
    </row>
    <row r="318" spans="1:7" ht="14.25">
      <c r="A318" s="59"/>
      <c r="B318" s="59" t="s">
        <v>220</v>
      </c>
      <c r="C318" s="59" t="s">
        <v>221</v>
      </c>
      <c r="D318" s="61">
        <f t="shared" si="7"/>
        <v>0</v>
      </c>
      <c r="E318" s="61"/>
      <c r="F318" s="69"/>
      <c r="G318" s="68"/>
    </row>
    <row r="319" spans="1:7" ht="14.25">
      <c r="A319" s="59"/>
      <c r="B319" s="59" t="s">
        <v>222</v>
      </c>
      <c r="C319" s="59" t="s">
        <v>223</v>
      </c>
      <c r="D319" s="61">
        <f t="shared" si="7"/>
        <v>0</v>
      </c>
      <c r="E319" s="61"/>
      <c r="F319" s="69"/>
      <c r="G319" s="68"/>
    </row>
    <row r="320" spans="1:7" ht="14.25">
      <c r="A320" s="59"/>
      <c r="B320" s="59" t="s">
        <v>224</v>
      </c>
      <c r="C320" s="59" t="s">
        <v>225</v>
      </c>
      <c r="D320" s="61">
        <f t="shared" si="7"/>
        <v>0</v>
      </c>
      <c r="E320" s="61"/>
      <c r="F320" s="69"/>
      <c r="G320" s="68"/>
    </row>
    <row r="321" spans="1:7" ht="14.25">
      <c r="A321" s="59"/>
      <c r="B321" s="59" t="s">
        <v>226</v>
      </c>
      <c r="C321" s="59" t="s">
        <v>227</v>
      </c>
      <c r="D321" s="61">
        <f t="shared" si="7"/>
        <v>0</v>
      </c>
      <c r="E321" s="61"/>
      <c r="F321" s="69"/>
      <c r="G321" s="68"/>
    </row>
    <row r="322" spans="1:7" ht="14.25">
      <c r="A322" s="59"/>
      <c r="B322" s="59" t="s">
        <v>228</v>
      </c>
      <c r="C322" s="59" t="s">
        <v>229</v>
      </c>
      <c r="D322" s="61">
        <f t="shared" si="7"/>
        <v>0</v>
      </c>
      <c r="E322" s="61"/>
      <c r="F322" s="69"/>
      <c r="G322" s="68"/>
    </row>
    <row r="323" spans="1:7" ht="14.25">
      <c r="A323" s="59"/>
      <c r="B323" s="59" t="s">
        <v>230</v>
      </c>
      <c r="C323" s="59" t="s">
        <v>231</v>
      </c>
      <c r="D323" s="61">
        <f t="shared" si="7"/>
        <v>0</v>
      </c>
      <c r="E323" s="61"/>
      <c r="F323" s="69"/>
      <c r="G323" s="68"/>
    </row>
    <row r="324" spans="1:7" ht="14.25">
      <c r="A324" s="59"/>
      <c r="B324" s="59" t="s">
        <v>232</v>
      </c>
      <c r="C324" s="59" t="s">
        <v>233</v>
      </c>
      <c r="D324" s="61">
        <f t="shared" si="7"/>
        <v>0</v>
      </c>
      <c r="E324" s="58"/>
      <c r="F324" s="69"/>
      <c r="G324" s="68"/>
    </row>
    <row r="325" spans="1:7" ht="14.25">
      <c r="A325" s="59"/>
      <c r="B325" s="59" t="s">
        <v>234</v>
      </c>
      <c r="C325" s="59" t="s">
        <v>235</v>
      </c>
      <c r="D325" s="61">
        <f t="shared" si="7"/>
        <v>320000</v>
      </c>
      <c r="E325" s="61"/>
      <c r="F325" s="69" t="s">
        <v>296</v>
      </c>
      <c r="G325" s="68"/>
    </row>
    <row r="326" spans="1:7" ht="14.25">
      <c r="A326" s="59"/>
      <c r="B326" s="59" t="s">
        <v>237</v>
      </c>
      <c r="C326" s="59" t="s">
        <v>238</v>
      </c>
      <c r="D326" s="61">
        <f t="shared" si="7"/>
        <v>0</v>
      </c>
      <c r="E326" s="61"/>
      <c r="F326" s="69"/>
      <c r="G326" s="68"/>
    </row>
    <row r="327" spans="1:7" ht="14.25">
      <c r="A327" s="59"/>
      <c r="B327" s="59" t="s">
        <v>239</v>
      </c>
      <c r="C327" s="59" t="s">
        <v>240</v>
      </c>
      <c r="D327" s="61">
        <f t="shared" si="7"/>
        <v>0</v>
      </c>
      <c r="E327" s="61"/>
      <c r="F327" s="69"/>
      <c r="G327" s="68"/>
    </row>
    <row r="328" spans="1:7" ht="14.25">
      <c r="A328" s="59"/>
      <c r="B328" s="59" t="s">
        <v>242</v>
      </c>
      <c r="C328" s="59" t="s">
        <v>243</v>
      </c>
      <c r="D328" s="61">
        <f t="shared" si="7"/>
        <v>0</v>
      </c>
      <c r="E328" s="61"/>
      <c r="F328" s="69"/>
      <c r="G328" s="68"/>
    </row>
    <row r="329" spans="1:7" ht="14.25">
      <c r="A329" s="59">
        <v>303</v>
      </c>
      <c r="B329" s="67" t="s">
        <v>245</v>
      </c>
      <c r="C329" s="67"/>
      <c r="D329" s="61">
        <f t="shared" si="7"/>
        <v>0</v>
      </c>
      <c r="E329" s="61"/>
      <c r="F329" s="66">
        <f>SUM(F330:F334)</f>
        <v>0</v>
      </c>
      <c r="G329" s="68"/>
    </row>
    <row r="330" spans="1:7" ht="14.25">
      <c r="A330" s="59"/>
      <c r="B330" s="59" t="s">
        <v>186</v>
      </c>
      <c r="C330" s="59" t="s">
        <v>247</v>
      </c>
      <c r="D330" s="61">
        <f t="shared" si="7"/>
        <v>0</v>
      </c>
      <c r="E330" s="61"/>
      <c r="F330" s="69"/>
      <c r="G330" s="68"/>
    </row>
    <row r="331" spans="1:7" ht="14.25">
      <c r="A331" s="59"/>
      <c r="B331" s="59" t="s">
        <v>189</v>
      </c>
      <c r="C331" s="59" t="s">
        <v>248</v>
      </c>
      <c r="D331" s="61">
        <f t="shared" si="7"/>
        <v>0</v>
      </c>
      <c r="E331" s="61"/>
      <c r="F331" s="69"/>
      <c r="G331" s="68"/>
    </row>
    <row r="332" spans="1:7" ht="14.25">
      <c r="A332" s="59"/>
      <c r="B332" s="59" t="s">
        <v>195</v>
      </c>
      <c r="C332" s="59" t="s">
        <v>249</v>
      </c>
      <c r="D332" s="61">
        <f t="shared" si="7"/>
        <v>0</v>
      </c>
      <c r="E332" s="61"/>
      <c r="F332" s="69"/>
      <c r="G332" s="68"/>
    </row>
    <row r="333" spans="1:7" ht="14.25">
      <c r="A333" s="59"/>
      <c r="B333" s="59" t="s">
        <v>210</v>
      </c>
      <c r="C333" s="59" t="s">
        <v>250</v>
      </c>
      <c r="D333" s="61">
        <f t="shared" si="7"/>
        <v>0</v>
      </c>
      <c r="E333" s="61"/>
      <c r="F333" s="69"/>
      <c r="G333" s="68"/>
    </row>
    <row r="334" spans="1:7" ht="14.25">
      <c r="A334" s="59"/>
      <c r="B334" s="59" t="s">
        <v>242</v>
      </c>
      <c r="C334" s="59" t="s">
        <v>251</v>
      </c>
      <c r="D334" s="61">
        <f t="shared" si="7"/>
        <v>0</v>
      </c>
      <c r="E334" s="61"/>
      <c r="F334" s="69"/>
      <c r="G334" s="68"/>
    </row>
    <row r="335" spans="1:7" ht="14.25">
      <c r="A335" s="59">
        <v>310</v>
      </c>
      <c r="B335" s="71" t="s">
        <v>252</v>
      </c>
      <c r="C335" s="71"/>
      <c r="D335" s="74">
        <f t="shared" si="7"/>
        <v>0</v>
      </c>
      <c r="E335" s="72">
        <f>SUM(E336:E341)</f>
        <v>0</v>
      </c>
      <c r="F335" s="72">
        <f>SUM(F336:F341)</f>
        <v>0</v>
      </c>
      <c r="G335" s="68"/>
    </row>
    <row r="336" spans="1:7" ht="14.25">
      <c r="A336" s="59"/>
      <c r="B336" s="73" t="s">
        <v>186</v>
      </c>
      <c r="C336" s="73" t="s">
        <v>253</v>
      </c>
      <c r="D336" s="74">
        <f t="shared" si="7"/>
        <v>0</v>
      </c>
      <c r="E336" s="74"/>
      <c r="F336" s="94"/>
      <c r="G336" s="68"/>
    </row>
    <row r="337" spans="1:7" ht="14.25">
      <c r="A337" s="59"/>
      <c r="B337" s="73" t="s">
        <v>189</v>
      </c>
      <c r="C337" s="73" t="s">
        <v>254</v>
      </c>
      <c r="D337" s="74">
        <f t="shared" si="7"/>
        <v>30000</v>
      </c>
      <c r="E337" s="74" t="s">
        <v>297</v>
      </c>
      <c r="F337" s="94"/>
      <c r="G337" s="68"/>
    </row>
    <row r="338" spans="1:7" ht="14.25">
      <c r="A338" s="59"/>
      <c r="B338" s="73" t="s">
        <v>210</v>
      </c>
      <c r="C338" s="73" t="s">
        <v>255</v>
      </c>
      <c r="D338" s="74">
        <f t="shared" si="7"/>
        <v>0</v>
      </c>
      <c r="E338" s="74"/>
      <c r="F338" s="94"/>
      <c r="G338" s="68"/>
    </row>
    <row r="339" spans="1:7" ht="14.25">
      <c r="A339" s="59"/>
      <c r="B339" s="73" t="s">
        <v>212</v>
      </c>
      <c r="C339" s="73" t="s">
        <v>257</v>
      </c>
      <c r="D339" s="74">
        <f t="shared" si="7"/>
        <v>0</v>
      </c>
      <c r="E339" s="74"/>
      <c r="F339" s="94"/>
      <c r="G339" s="68"/>
    </row>
    <row r="340" spans="1:7" ht="14.25">
      <c r="A340" s="59"/>
      <c r="B340" s="73" t="s">
        <v>197</v>
      </c>
      <c r="C340" s="73" t="s">
        <v>258</v>
      </c>
      <c r="D340" s="74">
        <f t="shared" si="7"/>
        <v>0</v>
      </c>
      <c r="E340" s="74"/>
      <c r="F340" s="94"/>
      <c r="G340" s="68"/>
    </row>
    <row r="341" spans="1:7" ht="14.25">
      <c r="A341" s="59"/>
      <c r="B341" s="75">
        <v>99</v>
      </c>
      <c r="C341" s="73" t="s">
        <v>252</v>
      </c>
      <c r="D341" s="74">
        <f t="shared" si="7"/>
        <v>0</v>
      </c>
      <c r="E341" s="74"/>
      <c r="F341" s="94"/>
      <c r="G341" s="68"/>
    </row>
    <row r="342" spans="1:7" ht="14.25">
      <c r="A342" s="59">
        <v>307</v>
      </c>
      <c r="B342" s="76" t="s">
        <v>259</v>
      </c>
      <c r="C342" s="77"/>
      <c r="D342" s="81">
        <f t="shared" si="7"/>
        <v>0</v>
      </c>
      <c r="E342" s="78">
        <f>E343</f>
        <v>0</v>
      </c>
      <c r="F342" s="78">
        <f>F343</f>
        <v>0</v>
      </c>
      <c r="G342" s="79"/>
    </row>
    <row r="343" spans="1:7" ht="14.25">
      <c r="A343" s="80"/>
      <c r="B343" s="73" t="s">
        <v>186</v>
      </c>
      <c r="C343" s="73" t="s">
        <v>260</v>
      </c>
      <c r="D343" s="81">
        <f t="shared" si="7"/>
        <v>0</v>
      </c>
      <c r="E343" s="81"/>
      <c r="F343" s="81"/>
      <c r="G343" s="79"/>
    </row>
    <row r="344" spans="1:7" ht="14.25">
      <c r="A344" s="91" t="s">
        <v>298</v>
      </c>
      <c r="B344" s="92"/>
      <c r="C344" s="93"/>
      <c r="D344" s="61">
        <f t="shared" si="7"/>
        <v>5609541</v>
      </c>
      <c r="E344" s="66">
        <v>5209541</v>
      </c>
      <c r="F344" s="66">
        <v>400000</v>
      </c>
      <c r="G344" s="61"/>
    </row>
    <row r="345" spans="1:7" ht="14.25">
      <c r="A345" s="59">
        <v>301</v>
      </c>
      <c r="B345" s="67" t="s">
        <v>185</v>
      </c>
      <c r="C345" s="67"/>
      <c r="D345" s="61">
        <f t="shared" si="7"/>
        <v>5148041</v>
      </c>
      <c r="E345" s="66">
        <v>5148041</v>
      </c>
      <c r="F345" s="66"/>
      <c r="G345" s="68"/>
    </row>
    <row r="346" spans="1:7" ht="14.25">
      <c r="A346" s="59"/>
      <c r="B346" s="59" t="s">
        <v>186</v>
      </c>
      <c r="C346" s="59" t="s">
        <v>187</v>
      </c>
      <c r="D346" s="61">
        <f t="shared" si="7"/>
        <v>583184</v>
      </c>
      <c r="E346" s="69" t="s">
        <v>299</v>
      </c>
      <c r="F346" s="69"/>
      <c r="G346" s="68"/>
    </row>
    <row r="347" spans="1:7" ht="14.25">
      <c r="A347" s="59"/>
      <c r="B347" s="59" t="s">
        <v>189</v>
      </c>
      <c r="C347" s="59" t="s">
        <v>190</v>
      </c>
      <c r="D347" s="61">
        <f t="shared" si="7"/>
        <v>493970</v>
      </c>
      <c r="E347" s="69" t="s">
        <v>300</v>
      </c>
      <c r="F347" s="69"/>
      <c r="G347" s="68"/>
    </row>
    <row r="348" spans="1:7" ht="14.25">
      <c r="A348" s="59"/>
      <c r="B348" s="59" t="s">
        <v>192</v>
      </c>
      <c r="C348" s="59" t="s">
        <v>193</v>
      </c>
      <c r="D348" s="61">
        <f t="shared" si="7"/>
        <v>35439</v>
      </c>
      <c r="E348" s="69" t="s">
        <v>301</v>
      </c>
      <c r="F348" s="69"/>
      <c r="G348" s="68"/>
    </row>
    <row r="349" spans="1:7" ht="14.25">
      <c r="A349" s="59"/>
      <c r="B349" s="59" t="s">
        <v>195</v>
      </c>
      <c r="C349" s="59" t="s">
        <v>196</v>
      </c>
      <c r="D349" s="61">
        <f t="shared" si="7"/>
        <v>0</v>
      </c>
      <c r="E349" s="69"/>
      <c r="F349" s="69"/>
      <c r="G349" s="68"/>
    </row>
    <row r="350" spans="1:7" ht="14.25">
      <c r="A350" s="59"/>
      <c r="B350" s="59" t="s">
        <v>197</v>
      </c>
      <c r="C350" s="59" t="s">
        <v>198</v>
      </c>
      <c r="D350" s="61">
        <f t="shared" si="7"/>
        <v>0</v>
      </c>
      <c r="E350" s="69"/>
      <c r="F350" s="69"/>
      <c r="G350" s="68"/>
    </row>
    <row r="351" spans="1:7" ht="14.25">
      <c r="A351" s="59"/>
      <c r="B351" s="68" t="s">
        <v>199</v>
      </c>
      <c r="C351" s="59" t="s">
        <v>200</v>
      </c>
      <c r="D351" s="61">
        <f t="shared" si="7"/>
        <v>0</v>
      </c>
      <c r="E351" s="69"/>
      <c r="F351" s="69"/>
      <c r="G351" s="68"/>
    </row>
    <row r="352" spans="1:7" ht="14.25">
      <c r="A352" s="59"/>
      <c r="B352" s="68" t="s">
        <v>201</v>
      </c>
      <c r="C352" s="59" t="s">
        <v>202</v>
      </c>
      <c r="D352" s="61">
        <f t="shared" si="7"/>
        <v>0</v>
      </c>
      <c r="E352" s="69"/>
      <c r="F352" s="69"/>
      <c r="G352" s="68"/>
    </row>
    <row r="353" spans="1:7" ht="14.25">
      <c r="A353" s="59"/>
      <c r="B353" s="68">
        <v>13</v>
      </c>
      <c r="C353" s="59" t="s">
        <v>203</v>
      </c>
      <c r="D353" s="61">
        <f t="shared" si="7"/>
        <v>0</v>
      </c>
      <c r="E353" s="69"/>
      <c r="F353" s="69"/>
      <c r="G353" s="68"/>
    </row>
    <row r="354" spans="1:7" ht="14.25">
      <c r="A354" s="59"/>
      <c r="B354" s="68">
        <v>99</v>
      </c>
      <c r="C354" s="59" t="s">
        <v>204</v>
      </c>
      <c r="D354" s="61">
        <f t="shared" si="7"/>
        <v>4000000</v>
      </c>
      <c r="E354" s="69" t="s">
        <v>302</v>
      </c>
      <c r="F354" s="69"/>
      <c r="G354" s="68"/>
    </row>
    <row r="355" spans="1:7" ht="14.25">
      <c r="A355" s="59">
        <v>302</v>
      </c>
      <c r="B355" s="67" t="s">
        <v>205</v>
      </c>
      <c r="C355" s="67"/>
      <c r="D355" s="61">
        <f t="shared" si="7"/>
        <v>31500</v>
      </c>
      <c r="E355" s="66">
        <v>31500</v>
      </c>
      <c r="F355" s="66">
        <f>SUM(F356:F376)</f>
        <v>0</v>
      </c>
      <c r="G355" s="68"/>
    </row>
    <row r="356" spans="1:7" ht="14.25">
      <c r="A356" s="59"/>
      <c r="B356" s="59" t="s">
        <v>186</v>
      </c>
      <c r="C356" s="59" t="s">
        <v>206</v>
      </c>
      <c r="D356" s="61">
        <f t="shared" si="7"/>
        <v>11500</v>
      </c>
      <c r="E356" s="61" t="s">
        <v>303</v>
      </c>
      <c r="F356" s="69"/>
      <c r="G356" s="68"/>
    </row>
    <row r="357" spans="1:7" ht="14.25">
      <c r="A357" s="59"/>
      <c r="B357" s="59" t="s">
        <v>189</v>
      </c>
      <c r="C357" s="59" t="s">
        <v>207</v>
      </c>
      <c r="D357" s="61">
        <f t="shared" si="7"/>
        <v>0</v>
      </c>
      <c r="E357" s="61"/>
      <c r="F357" s="69"/>
      <c r="G357" s="68"/>
    </row>
    <row r="358" spans="1:7" ht="14.25">
      <c r="A358" s="59"/>
      <c r="B358" s="59" t="s">
        <v>192</v>
      </c>
      <c r="C358" s="59" t="s">
        <v>208</v>
      </c>
      <c r="D358" s="61">
        <f t="shared" si="7"/>
        <v>0</v>
      </c>
      <c r="E358" s="61"/>
      <c r="F358" s="69"/>
      <c r="G358" s="68"/>
    </row>
    <row r="359" spans="1:7" ht="14.25">
      <c r="A359" s="59"/>
      <c r="B359" s="59" t="s">
        <v>195</v>
      </c>
      <c r="C359" s="59" t="s">
        <v>209</v>
      </c>
      <c r="D359" s="61">
        <f t="shared" si="7"/>
        <v>0</v>
      </c>
      <c r="E359" s="61"/>
      <c r="F359" s="69"/>
      <c r="G359" s="68"/>
    </row>
    <row r="360" spans="1:7" ht="14.25">
      <c r="A360" s="59"/>
      <c r="B360" s="59" t="s">
        <v>210</v>
      </c>
      <c r="C360" s="59" t="s">
        <v>211</v>
      </c>
      <c r="D360" s="61">
        <f t="shared" si="7"/>
        <v>0</v>
      </c>
      <c r="E360" s="61"/>
      <c r="F360" s="69"/>
      <c r="G360" s="68"/>
    </row>
    <row r="361" spans="1:7" ht="14.25">
      <c r="A361" s="59"/>
      <c r="B361" s="59" t="s">
        <v>212</v>
      </c>
      <c r="C361" s="59" t="s">
        <v>213</v>
      </c>
      <c r="D361" s="61">
        <f aca="true" t="shared" si="8" ref="D361:D419">E361+F361</f>
        <v>0</v>
      </c>
      <c r="E361" s="61"/>
      <c r="F361" s="69"/>
      <c r="G361" s="68"/>
    </row>
    <row r="362" spans="1:7" ht="14.25">
      <c r="A362" s="59"/>
      <c r="B362" s="59" t="s">
        <v>197</v>
      </c>
      <c r="C362" s="59" t="s">
        <v>214</v>
      </c>
      <c r="D362" s="61">
        <f t="shared" si="8"/>
        <v>0</v>
      </c>
      <c r="E362" s="61"/>
      <c r="F362" s="69"/>
      <c r="G362" s="68"/>
    </row>
    <row r="363" spans="1:7" ht="14.25">
      <c r="A363" s="59"/>
      <c r="B363" s="59" t="s">
        <v>199</v>
      </c>
      <c r="C363" s="59" t="s">
        <v>215</v>
      </c>
      <c r="D363" s="61">
        <f t="shared" si="8"/>
        <v>0</v>
      </c>
      <c r="E363" s="61"/>
      <c r="F363" s="69"/>
      <c r="G363" s="68"/>
    </row>
    <row r="364" spans="1:7" ht="14.25">
      <c r="A364" s="59"/>
      <c r="B364" s="59" t="s">
        <v>216</v>
      </c>
      <c r="C364" s="59" t="s">
        <v>217</v>
      </c>
      <c r="D364" s="61">
        <f t="shared" si="8"/>
        <v>0</v>
      </c>
      <c r="E364" s="61"/>
      <c r="F364" s="69"/>
      <c r="G364" s="68"/>
    </row>
    <row r="365" spans="1:7" ht="14.25">
      <c r="A365" s="59"/>
      <c r="B365" s="59" t="s">
        <v>218</v>
      </c>
      <c r="C365" s="59" t="s">
        <v>219</v>
      </c>
      <c r="D365" s="61">
        <f t="shared" si="8"/>
        <v>0</v>
      </c>
      <c r="E365" s="61"/>
      <c r="F365" s="69"/>
      <c r="G365" s="68"/>
    </row>
    <row r="366" spans="1:7" ht="14.25">
      <c r="A366" s="59"/>
      <c r="B366" s="59" t="s">
        <v>220</v>
      </c>
      <c r="C366" s="59" t="s">
        <v>221</v>
      </c>
      <c r="D366" s="61">
        <f t="shared" si="8"/>
        <v>0</v>
      </c>
      <c r="E366" s="61"/>
      <c r="F366" s="69"/>
      <c r="G366" s="68"/>
    </row>
    <row r="367" spans="1:7" ht="14.25">
      <c r="A367" s="59"/>
      <c r="B367" s="59" t="s">
        <v>222</v>
      </c>
      <c r="C367" s="59" t="s">
        <v>223</v>
      </c>
      <c r="D367" s="61">
        <f t="shared" si="8"/>
        <v>0</v>
      </c>
      <c r="E367" s="61"/>
      <c r="F367" s="69"/>
      <c r="G367" s="68"/>
    </row>
    <row r="368" spans="1:7" ht="14.25">
      <c r="A368" s="59"/>
      <c r="B368" s="59" t="s">
        <v>224</v>
      </c>
      <c r="C368" s="59" t="s">
        <v>225</v>
      </c>
      <c r="D368" s="61">
        <f t="shared" si="8"/>
        <v>0</v>
      </c>
      <c r="E368" s="61"/>
      <c r="F368" s="69"/>
      <c r="G368" s="68"/>
    </row>
    <row r="369" spans="1:7" ht="14.25">
      <c r="A369" s="59"/>
      <c r="B369" s="59" t="s">
        <v>226</v>
      </c>
      <c r="C369" s="59" t="s">
        <v>227</v>
      </c>
      <c r="D369" s="61">
        <f t="shared" si="8"/>
        <v>0</v>
      </c>
      <c r="E369" s="61"/>
      <c r="F369" s="69"/>
      <c r="G369" s="68"/>
    </row>
    <row r="370" spans="1:7" ht="14.25">
      <c r="A370" s="59"/>
      <c r="B370" s="59" t="s">
        <v>228</v>
      </c>
      <c r="C370" s="59" t="s">
        <v>229</v>
      </c>
      <c r="D370" s="61">
        <f t="shared" si="8"/>
        <v>0</v>
      </c>
      <c r="E370" s="61"/>
      <c r="F370" s="69"/>
      <c r="G370" s="68"/>
    </row>
    <row r="371" spans="1:7" ht="14.25">
      <c r="A371" s="59"/>
      <c r="B371" s="59" t="s">
        <v>230</v>
      </c>
      <c r="C371" s="59" t="s">
        <v>231</v>
      </c>
      <c r="D371" s="61">
        <f t="shared" si="8"/>
        <v>0</v>
      </c>
      <c r="E371" s="61"/>
      <c r="F371" s="69"/>
      <c r="G371" s="68"/>
    </row>
    <row r="372" spans="1:7" ht="14.25">
      <c r="A372" s="59"/>
      <c r="B372" s="59" t="s">
        <v>232</v>
      </c>
      <c r="C372" s="59" t="s">
        <v>233</v>
      </c>
      <c r="D372" s="61">
        <f t="shared" si="8"/>
        <v>100000</v>
      </c>
      <c r="E372" s="58"/>
      <c r="F372" s="69" t="s">
        <v>304</v>
      </c>
      <c r="G372" s="68"/>
    </row>
    <row r="373" spans="1:7" ht="14.25">
      <c r="A373" s="59"/>
      <c r="B373" s="59" t="s">
        <v>234</v>
      </c>
      <c r="C373" s="59" t="s">
        <v>235</v>
      </c>
      <c r="D373" s="61">
        <f t="shared" si="8"/>
        <v>0</v>
      </c>
      <c r="E373" s="61"/>
      <c r="F373" s="69"/>
      <c r="G373" s="68"/>
    </row>
    <row r="374" spans="1:7" ht="14.25">
      <c r="A374" s="59"/>
      <c r="B374" s="59" t="s">
        <v>237</v>
      </c>
      <c r="C374" s="59" t="s">
        <v>238</v>
      </c>
      <c r="D374" s="61">
        <f t="shared" si="8"/>
        <v>320000</v>
      </c>
      <c r="E374" s="61" t="s">
        <v>267</v>
      </c>
      <c r="F374" s="69" t="s">
        <v>305</v>
      </c>
      <c r="G374" s="68"/>
    </row>
    <row r="375" spans="1:7" ht="14.25">
      <c r="A375" s="59"/>
      <c r="B375" s="59" t="s">
        <v>239</v>
      </c>
      <c r="C375" s="59" t="s">
        <v>240</v>
      </c>
      <c r="D375" s="61">
        <f t="shared" si="8"/>
        <v>0</v>
      </c>
      <c r="E375" s="61"/>
      <c r="F375" s="69"/>
      <c r="G375" s="68"/>
    </row>
    <row r="376" spans="1:7" ht="14.25">
      <c r="A376" s="59"/>
      <c r="B376" s="59" t="s">
        <v>242</v>
      </c>
      <c r="C376" s="59" t="s">
        <v>243</v>
      </c>
      <c r="D376" s="61">
        <f t="shared" si="8"/>
        <v>0</v>
      </c>
      <c r="E376" s="61"/>
      <c r="F376" s="69"/>
      <c r="G376" s="68"/>
    </row>
    <row r="377" spans="1:7" ht="14.25">
      <c r="A377" s="59">
        <v>303</v>
      </c>
      <c r="B377" s="67" t="s">
        <v>245</v>
      </c>
      <c r="C377" s="67"/>
      <c r="D377" s="61">
        <f t="shared" si="8"/>
        <v>35448</v>
      </c>
      <c r="E377" s="61" t="s">
        <v>306</v>
      </c>
      <c r="F377" s="66">
        <f>SUM(F378:F382)</f>
        <v>0</v>
      </c>
      <c r="G377" s="68"/>
    </row>
    <row r="378" spans="1:7" ht="14.25">
      <c r="A378" s="59"/>
      <c r="B378" s="59" t="s">
        <v>186</v>
      </c>
      <c r="C378" s="59" t="s">
        <v>247</v>
      </c>
      <c r="D378" s="61">
        <f t="shared" si="8"/>
        <v>0</v>
      </c>
      <c r="E378" s="61"/>
      <c r="F378" s="69"/>
      <c r="G378" s="68"/>
    </row>
    <row r="379" spans="1:7" ht="14.25">
      <c r="A379" s="59"/>
      <c r="B379" s="59" t="s">
        <v>189</v>
      </c>
      <c r="C379" s="59" t="s">
        <v>248</v>
      </c>
      <c r="D379" s="61">
        <f t="shared" si="8"/>
        <v>0</v>
      </c>
      <c r="E379" s="61"/>
      <c r="F379" s="69"/>
      <c r="G379" s="68"/>
    </row>
    <row r="380" spans="1:7" ht="14.25">
      <c r="A380" s="59"/>
      <c r="B380" s="59" t="s">
        <v>195</v>
      </c>
      <c r="C380" s="59" t="s">
        <v>249</v>
      </c>
      <c r="D380" s="61">
        <f t="shared" si="8"/>
        <v>0</v>
      </c>
      <c r="E380" s="61"/>
      <c r="F380" s="69"/>
      <c r="G380" s="68"/>
    </row>
    <row r="381" spans="1:7" ht="14.25">
      <c r="A381" s="59"/>
      <c r="B381" s="59" t="s">
        <v>210</v>
      </c>
      <c r="C381" s="59" t="s">
        <v>250</v>
      </c>
      <c r="D381" s="61">
        <f t="shared" si="8"/>
        <v>35448</v>
      </c>
      <c r="E381" s="61" t="s">
        <v>306</v>
      </c>
      <c r="F381" s="69"/>
      <c r="G381" s="68"/>
    </row>
    <row r="382" spans="1:7" ht="14.25">
      <c r="A382" s="59"/>
      <c r="B382" s="59" t="s">
        <v>242</v>
      </c>
      <c r="C382" s="59" t="s">
        <v>251</v>
      </c>
      <c r="D382" s="61">
        <f t="shared" si="8"/>
        <v>0</v>
      </c>
      <c r="E382" s="61"/>
      <c r="F382" s="69"/>
      <c r="G382" s="68"/>
    </row>
    <row r="383" spans="1:7" ht="14.25">
      <c r="A383" s="59">
        <v>310</v>
      </c>
      <c r="B383" s="71" t="s">
        <v>252</v>
      </c>
      <c r="C383" s="71"/>
      <c r="D383" s="74">
        <f t="shared" si="8"/>
        <v>30000</v>
      </c>
      <c r="E383" s="72">
        <v>30000</v>
      </c>
      <c r="F383" s="72">
        <f>SUM(F384:F389)</f>
        <v>0</v>
      </c>
      <c r="G383" s="68"/>
    </row>
    <row r="384" spans="1:7" ht="14.25">
      <c r="A384" s="59"/>
      <c r="B384" s="73" t="s">
        <v>186</v>
      </c>
      <c r="C384" s="73" t="s">
        <v>253</v>
      </c>
      <c r="D384" s="74">
        <f t="shared" si="8"/>
        <v>0</v>
      </c>
      <c r="E384" s="74"/>
      <c r="F384" s="94"/>
      <c r="G384" s="68"/>
    </row>
    <row r="385" spans="1:7" ht="14.25">
      <c r="A385" s="59"/>
      <c r="B385" s="73" t="s">
        <v>189</v>
      </c>
      <c r="C385" s="73" t="s">
        <v>254</v>
      </c>
      <c r="D385" s="74">
        <f t="shared" si="8"/>
        <v>30000</v>
      </c>
      <c r="E385" s="74" t="s">
        <v>297</v>
      </c>
      <c r="F385" s="94"/>
      <c r="G385" s="68"/>
    </row>
    <row r="386" spans="1:7" ht="14.25">
      <c r="A386" s="59"/>
      <c r="B386" s="73" t="s">
        <v>210</v>
      </c>
      <c r="C386" s="73" t="s">
        <v>255</v>
      </c>
      <c r="D386" s="74">
        <f t="shared" si="8"/>
        <v>0</v>
      </c>
      <c r="E386" s="74"/>
      <c r="F386" s="94"/>
      <c r="G386" s="68"/>
    </row>
    <row r="387" spans="1:7" ht="14.25">
      <c r="A387" s="59"/>
      <c r="B387" s="73" t="s">
        <v>212</v>
      </c>
      <c r="C387" s="73" t="s">
        <v>257</v>
      </c>
      <c r="D387" s="74">
        <f t="shared" si="8"/>
        <v>0</v>
      </c>
      <c r="E387" s="74"/>
      <c r="F387" s="94"/>
      <c r="G387" s="68"/>
    </row>
    <row r="388" spans="1:7" ht="14.25">
      <c r="A388" s="59"/>
      <c r="B388" s="73" t="s">
        <v>197</v>
      </c>
      <c r="C388" s="73" t="s">
        <v>258</v>
      </c>
      <c r="D388" s="74">
        <f t="shared" si="8"/>
        <v>0</v>
      </c>
      <c r="E388" s="74"/>
      <c r="F388" s="94"/>
      <c r="G388" s="68"/>
    </row>
    <row r="389" spans="1:7" ht="14.25">
      <c r="A389" s="59"/>
      <c r="B389" s="75">
        <v>99</v>
      </c>
      <c r="C389" s="73" t="s">
        <v>252</v>
      </c>
      <c r="D389" s="74">
        <f t="shared" si="8"/>
        <v>0</v>
      </c>
      <c r="E389" s="74"/>
      <c r="F389" s="94"/>
      <c r="G389" s="68"/>
    </row>
    <row r="390" spans="1:7" ht="14.25">
      <c r="A390" s="59">
        <v>307</v>
      </c>
      <c r="B390" s="76" t="s">
        <v>259</v>
      </c>
      <c r="C390" s="77"/>
      <c r="D390" s="81">
        <f t="shared" si="8"/>
        <v>0</v>
      </c>
      <c r="E390" s="78">
        <f>E391</f>
        <v>0</v>
      </c>
      <c r="F390" s="78">
        <f>F391</f>
        <v>0</v>
      </c>
      <c r="G390" s="79"/>
    </row>
    <row r="391" spans="1:7" ht="14.25">
      <c r="A391" s="80"/>
      <c r="B391" s="73" t="s">
        <v>186</v>
      </c>
      <c r="C391" s="73" t="s">
        <v>260</v>
      </c>
      <c r="D391" s="81">
        <f t="shared" si="8"/>
        <v>0</v>
      </c>
      <c r="E391" s="81"/>
      <c r="F391" s="81"/>
      <c r="G391" s="79"/>
    </row>
    <row r="392" spans="1:7" ht="14.25">
      <c r="A392" s="91" t="s">
        <v>145</v>
      </c>
      <c r="B392" s="92"/>
      <c r="C392" s="93"/>
      <c r="D392" s="61">
        <f t="shared" si="8"/>
        <v>530000</v>
      </c>
      <c r="E392" s="66">
        <v>30000</v>
      </c>
      <c r="F392" s="66">
        <v>500000</v>
      </c>
      <c r="G392" s="61"/>
    </row>
    <row r="393" spans="1:7" ht="14.25">
      <c r="A393" s="59">
        <v>301</v>
      </c>
      <c r="B393" s="67" t="s">
        <v>185</v>
      </c>
      <c r="C393" s="67"/>
      <c r="D393" s="61">
        <f t="shared" si="8"/>
        <v>0</v>
      </c>
      <c r="E393" s="66"/>
      <c r="F393" s="66">
        <f>F394+F395+F396+F397+F398+F399+F400+F401+F402</f>
        <v>0</v>
      </c>
      <c r="G393" s="68"/>
    </row>
    <row r="394" spans="1:7" ht="14.25">
      <c r="A394" s="59"/>
      <c r="B394" s="59" t="s">
        <v>186</v>
      </c>
      <c r="C394" s="59" t="s">
        <v>187</v>
      </c>
      <c r="D394" s="61">
        <f t="shared" si="8"/>
        <v>0</v>
      </c>
      <c r="E394" s="69"/>
      <c r="F394" s="69"/>
      <c r="G394" s="68"/>
    </row>
    <row r="395" spans="1:7" ht="14.25">
      <c r="A395" s="59"/>
      <c r="B395" s="59" t="s">
        <v>189</v>
      </c>
      <c r="C395" s="59" t="s">
        <v>190</v>
      </c>
      <c r="D395" s="61">
        <f t="shared" si="8"/>
        <v>0</v>
      </c>
      <c r="E395" s="69"/>
      <c r="F395" s="69"/>
      <c r="G395" s="68"/>
    </row>
    <row r="396" spans="1:7" ht="14.25">
      <c r="A396" s="59"/>
      <c r="B396" s="59" t="s">
        <v>192</v>
      </c>
      <c r="C396" s="59" t="s">
        <v>193</v>
      </c>
      <c r="D396" s="61">
        <f t="shared" si="8"/>
        <v>0</v>
      </c>
      <c r="E396" s="69"/>
      <c r="F396" s="69"/>
      <c r="G396" s="68"/>
    </row>
    <row r="397" spans="1:7" ht="14.25">
      <c r="A397" s="59"/>
      <c r="B397" s="59" t="s">
        <v>195</v>
      </c>
      <c r="C397" s="59" t="s">
        <v>196</v>
      </c>
      <c r="D397" s="61">
        <f t="shared" si="8"/>
        <v>0</v>
      </c>
      <c r="E397" s="69"/>
      <c r="F397" s="69"/>
      <c r="G397" s="68"/>
    </row>
    <row r="398" spans="1:7" ht="14.25">
      <c r="A398" s="59"/>
      <c r="B398" s="59" t="s">
        <v>197</v>
      </c>
      <c r="C398" s="59" t="s">
        <v>198</v>
      </c>
      <c r="D398" s="61">
        <f t="shared" si="8"/>
        <v>0</v>
      </c>
      <c r="E398" s="69"/>
      <c r="F398" s="69"/>
      <c r="G398" s="68"/>
    </row>
    <row r="399" spans="1:7" ht="14.25">
      <c r="A399" s="59"/>
      <c r="B399" s="68" t="s">
        <v>199</v>
      </c>
      <c r="C399" s="59" t="s">
        <v>200</v>
      </c>
      <c r="D399" s="61">
        <f t="shared" si="8"/>
        <v>0</v>
      </c>
      <c r="E399" s="69"/>
      <c r="F399" s="69"/>
      <c r="G399" s="68"/>
    </row>
    <row r="400" spans="1:7" ht="14.25">
      <c r="A400" s="59"/>
      <c r="B400" s="68" t="s">
        <v>201</v>
      </c>
      <c r="C400" s="59" t="s">
        <v>202</v>
      </c>
      <c r="D400" s="61">
        <f t="shared" si="8"/>
        <v>0</v>
      </c>
      <c r="E400" s="69"/>
      <c r="F400" s="69"/>
      <c r="G400" s="68"/>
    </row>
    <row r="401" spans="1:7" ht="14.25">
      <c r="A401" s="59"/>
      <c r="B401" s="68">
        <v>13</v>
      </c>
      <c r="C401" s="59" t="s">
        <v>203</v>
      </c>
      <c r="D401" s="61">
        <f t="shared" si="8"/>
        <v>0</v>
      </c>
      <c r="E401" s="69"/>
      <c r="F401" s="69"/>
      <c r="G401" s="68"/>
    </row>
    <row r="402" spans="1:7" ht="14.25">
      <c r="A402" s="59"/>
      <c r="B402" s="68">
        <v>99</v>
      </c>
      <c r="C402" s="59" t="s">
        <v>204</v>
      </c>
      <c r="D402" s="61">
        <f t="shared" si="8"/>
        <v>0</v>
      </c>
      <c r="E402" s="69"/>
      <c r="F402" s="69"/>
      <c r="G402" s="68"/>
    </row>
    <row r="403" spans="1:7" ht="14.25">
      <c r="A403" s="59">
        <v>302</v>
      </c>
      <c r="B403" s="67" t="s">
        <v>205</v>
      </c>
      <c r="C403" s="67"/>
      <c r="D403" s="61">
        <f t="shared" si="8"/>
        <v>500000</v>
      </c>
      <c r="E403" s="66"/>
      <c r="F403" s="66">
        <v>500000</v>
      </c>
      <c r="G403" s="68"/>
    </row>
    <row r="404" spans="1:7" ht="14.25">
      <c r="A404" s="59"/>
      <c r="B404" s="59" t="s">
        <v>186</v>
      </c>
      <c r="C404" s="59" t="s">
        <v>206</v>
      </c>
      <c r="D404" s="61">
        <f t="shared" si="8"/>
        <v>50000</v>
      </c>
      <c r="E404" s="61"/>
      <c r="F404" s="69" t="s">
        <v>269</v>
      </c>
      <c r="G404" s="68"/>
    </row>
    <row r="405" spans="1:7" ht="14.25">
      <c r="A405" s="59"/>
      <c r="B405" s="59" t="s">
        <v>189</v>
      </c>
      <c r="C405" s="59" t="s">
        <v>207</v>
      </c>
      <c r="D405" s="61">
        <f t="shared" si="8"/>
        <v>0</v>
      </c>
      <c r="E405" s="61"/>
      <c r="F405" s="69"/>
      <c r="G405" s="68"/>
    </row>
    <row r="406" spans="1:7" ht="14.25">
      <c r="A406" s="59"/>
      <c r="B406" s="59" t="s">
        <v>192</v>
      </c>
      <c r="C406" s="59" t="s">
        <v>208</v>
      </c>
      <c r="D406" s="61">
        <f t="shared" si="8"/>
        <v>0</v>
      </c>
      <c r="E406" s="61"/>
      <c r="F406" s="69"/>
      <c r="G406" s="68"/>
    </row>
    <row r="407" spans="1:7" ht="14.25">
      <c r="A407" s="59"/>
      <c r="B407" s="59" t="s">
        <v>195</v>
      </c>
      <c r="C407" s="59" t="s">
        <v>209</v>
      </c>
      <c r="D407" s="61">
        <f t="shared" si="8"/>
        <v>0</v>
      </c>
      <c r="E407" s="61"/>
      <c r="F407" s="69"/>
      <c r="G407" s="68"/>
    </row>
    <row r="408" spans="1:7" ht="14.25">
      <c r="A408" s="59"/>
      <c r="B408" s="59" t="s">
        <v>210</v>
      </c>
      <c r="C408" s="59" t="s">
        <v>211</v>
      </c>
      <c r="D408" s="61">
        <f t="shared" si="8"/>
        <v>0</v>
      </c>
      <c r="E408" s="61"/>
      <c r="F408" s="69"/>
      <c r="G408" s="68"/>
    </row>
    <row r="409" spans="1:7" ht="14.25">
      <c r="A409" s="59"/>
      <c r="B409" s="59" t="s">
        <v>212</v>
      </c>
      <c r="C409" s="59" t="s">
        <v>213</v>
      </c>
      <c r="D409" s="61">
        <f t="shared" si="8"/>
        <v>0</v>
      </c>
      <c r="E409" s="61"/>
      <c r="F409" s="69"/>
      <c r="G409" s="68"/>
    </row>
    <row r="410" spans="1:7" ht="14.25">
      <c r="A410" s="59"/>
      <c r="B410" s="59" t="s">
        <v>197</v>
      </c>
      <c r="C410" s="59" t="s">
        <v>214</v>
      </c>
      <c r="D410" s="61">
        <f t="shared" si="8"/>
        <v>0</v>
      </c>
      <c r="E410" s="61"/>
      <c r="F410" s="69"/>
      <c r="G410" s="68"/>
    </row>
    <row r="411" spans="1:7" ht="14.25">
      <c r="A411" s="59"/>
      <c r="B411" s="59" t="s">
        <v>199</v>
      </c>
      <c r="C411" s="59" t="s">
        <v>215</v>
      </c>
      <c r="D411" s="61">
        <f t="shared" si="8"/>
        <v>0</v>
      </c>
      <c r="E411" s="61"/>
      <c r="F411" s="69"/>
      <c r="G411" s="68"/>
    </row>
    <row r="412" spans="1:7" ht="14.25">
      <c r="A412" s="59"/>
      <c r="B412" s="59" t="s">
        <v>216</v>
      </c>
      <c r="C412" s="59" t="s">
        <v>217</v>
      </c>
      <c r="D412" s="61">
        <f t="shared" si="8"/>
        <v>0</v>
      </c>
      <c r="E412" s="61"/>
      <c r="F412" s="69"/>
      <c r="G412" s="68"/>
    </row>
    <row r="413" spans="1:7" ht="14.25">
      <c r="A413" s="59"/>
      <c r="B413" s="59" t="s">
        <v>218</v>
      </c>
      <c r="C413" s="59" t="s">
        <v>219</v>
      </c>
      <c r="D413" s="61">
        <f t="shared" si="8"/>
        <v>0</v>
      </c>
      <c r="E413" s="61"/>
      <c r="F413" s="69"/>
      <c r="G413" s="68"/>
    </row>
    <row r="414" spans="1:7" ht="14.25">
      <c r="A414" s="59"/>
      <c r="B414" s="59" t="s">
        <v>220</v>
      </c>
      <c r="C414" s="59" t="s">
        <v>221</v>
      </c>
      <c r="D414" s="61">
        <f t="shared" si="8"/>
        <v>100000</v>
      </c>
      <c r="E414" s="61"/>
      <c r="F414" s="69" t="s">
        <v>304</v>
      </c>
      <c r="G414" s="68"/>
    </row>
    <row r="415" spans="1:7" ht="14.25">
      <c r="A415" s="59"/>
      <c r="B415" s="59" t="s">
        <v>222</v>
      </c>
      <c r="C415" s="59" t="s">
        <v>223</v>
      </c>
      <c r="D415" s="61">
        <f t="shared" si="8"/>
        <v>150000</v>
      </c>
      <c r="E415" s="61"/>
      <c r="F415" s="69" t="s">
        <v>307</v>
      </c>
      <c r="G415" s="68"/>
    </row>
    <row r="416" spans="1:7" ht="14.25">
      <c r="A416" s="59"/>
      <c r="B416" s="59" t="s">
        <v>224</v>
      </c>
      <c r="C416" s="59" t="s">
        <v>225</v>
      </c>
      <c r="D416" s="61">
        <f t="shared" si="8"/>
        <v>0</v>
      </c>
      <c r="E416" s="61"/>
      <c r="F416" s="69"/>
      <c r="G416" s="68"/>
    </row>
    <row r="417" spans="1:7" ht="14.25">
      <c r="A417" s="59"/>
      <c r="B417" s="59" t="s">
        <v>226</v>
      </c>
      <c r="C417" s="59" t="s">
        <v>227</v>
      </c>
      <c r="D417" s="61">
        <f t="shared" si="8"/>
        <v>0</v>
      </c>
      <c r="E417" s="61"/>
      <c r="F417" s="69"/>
      <c r="G417" s="68"/>
    </row>
    <row r="418" spans="1:7" ht="14.25">
      <c r="A418" s="59"/>
      <c r="B418" s="59" t="s">
        <v>228</v>
      </c>
      <c r="C418" s="59" t="s">
        <v>229</v>
      </c>
      <c r="D418" s="61">
        <f t="shared" si="8"/>
        <v>0</v>
      </c>
      <c r="E418" s="61"/>
      <c r="F418" s="69"/>
      <c r="G418" s="68"/>
    </row>
    <row r="419" spans="1:7" ht="14.25">
      <c r="A419" s="59"/>
      <c r="B419" s="59" t="s">
        <v>230</v>
      </c>
      <c r="C419" s="59" t="s">
        <v>231</v>
      </c>
      <c r="D419" s="61">
        <f t="shared" si="8"/>
        <v>0</v>
      </c>
      <c r="E419" s="61"/>
      <c r="F419" s="69"/>
      <c r="G419" s="68"/>
    </row>
    <row r="420" spans="1:7" ht="14.25">
      <c r="A420" s="59"/>
      <c r="B420" s="59" t="s">
        <v>232</v>
      </c>
      <c r="C420" s="59" t="s">
        <v>233</v>
      </c>
      <c r="D420" s="61"/>
      <c r="E420" s="58"/>
      <c r="F420" s="69"/>
      <c r="G420" s="68"/>
    </row>
    <row r="421" spans="1:7" ht="14.25">
      <c r="A421" s="59"/>
      <c r="B421" s="59" t="s">
        <v>234</v>
      </c>
      <c r="C421" s="59" t="s">
        <v>235</v>
      </c>
      <c r="D421" s="61"/>
      <c r="E421" s="61"/>
      <c r="F421" s="69"/>
      <c r="G421" s="68"/>
    </row>
    <row r="422" spans="1:7" ht="14.25">
      <c r="A422" s="59"/>
      <c r="B422" s="59" t="s">
        <v>237</v>
      </c>
      <c r="C422" s="59" t="s">
        <v>238</v>
      </c>
      <c r="D422" s="61">
        <f aca="true" t="shared" si="9" ref="D422:D439">E422+F422</f>
        <v>200000</v>
      </c>
      <c r="E422" s="61"/>
      <c r="F422" s="69" t="s">
        <v>308</v>
      </c>
      <c r="G422" s="68"/>
    </row>
    <row r="423" spans="1:7" ht="14.25">
      <c r="A423" s="59"/>
      <c r="B423" s="59" t="s">
        <v>239</v>
      </c>
      <c r="C423" s="59" t="s">
        <v>240</v>
      </c>
      <c r="D423" s="61"/>
      <c r="E423" s="61"/>
      <c r="F423" s="69"/>
      <c r="G423" s="68"/>
    </row>
    <row r="424" spans="1:7" ht="14.25">
      <c r="A424" s="59"/>
      <c r="B424" s="59" t="s">
        <v>242</v>
      </c>
      <c r="C424" s="59" t="s">
        <v>243</v>
      </c>
      <c r="D424" s="61">
        <f t="shared" si="9"/>
        <v>0</v>
      </c>
      <c r="E424" s="61"/>
      <c r="F424" s="69"/>
      <c r="G424" s="68"/>
    </row>
    <row r="425" spans="1:7" ht="14.25">
      <c r="A425" s="59">
        <v>303</v>
      </c>
      <c r="B425" s="67" t="s">
        <v>245</v>
      </c>
      <c r="C425" s="67"/>
      <c r="D425" s="61">
        <f t="shared" si="9"/>
        <v>0</v>
      </c>
      <c r="E425" s="61"/>
      <c r="F425" s="66">
        <f>SUM(F426:F430)</f>
        <v>0</v>
      </c>
      <c r="G425" s="68"/>
    </row>
    <row r="426" spans="1:7" ht="14.25">
      <c r="A426" s="59"/>
      <c r="B426" s="59" t="s">
        <v>186</v>
      </c>
      <c r="C426" s="59" t="s">
        <v>247</v>
      </c>
      <c r="D426" s="61">
        <f t="shared" si="9"/>
        <v>0</v>
      </c>
      <c r="E426" s="61"/>
      <c r="F426" s="69"/>
      <c r="G426" s="68"/>
    </row>
    <row r="427" spans="1:7" ht="14.25">
      <c r="A427" s="59"/>
      <c r="B427" s="59" t="s">
        <v>189</v>
      </c>
      <c r="C427" s="59" t="s">
        <v>248</v>
      </c>
      <c r="D427" s="61">
        <f t="shared" si="9"/>
        <v>0</v>
      </c>
      <c r="E427" s="61"/>
      <c r="F427" s="69"/>
      <c r="G427" s="68"/>
    </row>
    <row r="428" spans="1:7" ht="14.25">
      <c r="A428" s="59"/>
      <c r="B428" s="59" t="s">
        <v>195</v>
      </c>
      <c r="C428" s="59" t="s">
        <v>249</v>
      </c>
      <c r="D428" s="61">
        <f t="shared" si="9"/>
        <v>0</v>
      </c>
      <c r="E428" s="61"/>
      <c r="F428" s="69"/>
      <c r="G428" s="68"/>
    </row>
    <row r="429" spans="1:7" ht="14.25">
      <c r="A429" s="59"/>
      <c r="B429" s="59" t="s">
        <v>210</v>
      </c>
      <c r="C429" s="59" t="s">
        <v>250</v>
      </c>
      <c r="D429" s="61">
        <f t="shared" si="9"/>
        <v>0</v>
      </c>
      <c r="E429" s="61"/>
      <c r="F429" s="69"/>
      <c r="G429" s="68"/>
    </row>
    <row r="430" spans="1:7" ht="14.25">
      <c r="A430" s="59"/>
      <c r="B430" s="59" t="s">
        <v>242</v>
      </c>
      <c r="C430" s="59" t="s">
        <v>251</v>
      </c>
      <c r="D430" s="61">
        <f t="shared" si="9"/>
        <v>0</v>
      </c>
      <c r="E430" s="61"/>
      <c r="F430" s="69"/>
      <c r="G430" s="68"/>
    </row>
    <row r="431" spans="1:7" ht="14.25">
      <c r="A431" s="59">
        <v>310</v>
      </c>
      <c r="B431" s="71" t="s">
        <v>252</v>
      </c>
      <c r="C431" s="71"/>
      <c r="D431" s="74">
        <f t="shared" si="9"/>
        <v>0</v>
      </c>
      <c r="E431" s="72">
        <f>SUM(E432:E437)</f>
        <v>0</v>
      </c>
      <c r="F431" s="72">
        <f>SUM(F432:F437)</f>
        <v>0</v>
      </c>
      <c r="G431" s="68"/>
    </row>
    <row r="432" spans="1:7" ht="14.25">
      <c r="A432" s="59"/>
      <c r="B432" s="73" t="s">
        <v>186</v>
      </c>
      <c r="C432" s="73" t="s">
        <v>253</v>
      </c>
      <c r="D432" s="74">
        <f t="shared" si="9"/>
        <v>0</v>
      </c>
      <c r="E432" s="74"/>
      <c r="F432" s="94"/>
      <c r="G432" s="68"/>
    </row>
    <row r="433" spans="1:7" ht="14.25">
      <c r="A433" s="59"/>
      <c r="B433" s="73" t="s">
        <v>189</v>
      </c>
      <c r="C433" s="73" t="s">
        <v>254</v>
      </c>
      <c r="D433" s="74">
        <f t="shared" si="9"/>
        <v>30000</v>
      </c>
      <c r="E433" s="74" t="s">
        <v>297</v>
      </c>
      <c r="F433" s="94"/>
      <c r="G433" s="68"/>
    </row>
    <row r="434" spans="1:7" ht="14.25">
      <c r="A434" s="59"/>
      <c r="B434" s="73" t="s">
        <v>210</v>
      </c>
      <c r="C434" s="73" t="s">
        <v>255</v>
      </c>
      <c r="D434" s="74">
        <f t="shared" si="9"/>
        <v>0</v>
      </c>
      <c r="E434" s="74"/>
      <c r="F434" s="94"/>
      <c r="G434" s="68"/>
    </row>
    <row r="435" spans="1:7" ht="14.25">
      <c r="A435" s="59"/>
      <c r="B435" s="73" t="s">
        <v>212</v>
      </c>
      <c r="C435" s="73" t="s">
        <v>257</v>
      </c>
      <c r="D435" s="74">
        <f t="shared" si="9"/>
        <v>0</v>
      </c>
      <c r="E435" s="74"/>
      <c r="F435" s="94"/>
      <c r="G435" s="68"/>
    </row>
    <row r="436" spans="1:7" ht="14.25">
      <c r="A436" s="59"/>
      <c r="B436" s="73" t="s">
        <v>197</v>
      </c>
      <c r="C436" s="73" t="s">
        <v>258</v>
      </c>
      <c r="D436" s="74">
        <f t="shared" si="9"/>
        <v>0</v>
      </c>
      <c r="E436" s="74"/>
      <c r="F436" s="94"/>
      <c r="G436" s="68"/>
    </row>
    <row r="437" spans="1:7" ht="14.25">
      <c r="A437" s="59"/>
      <c r="B437" s="75">
        <v>99</v>
      </c>
      <c r="C437" s="73" t="s">
        <v>252</v>
      </c>
      <c r="D437" s="74">
        <f t="shared" si="9"/>
        <v>0</v>
      </c>
      <c r="E437" s="74"/>
      <c r="F437" s="94"/>
      <c r="G437" s="68"/>
    </row>
    <row r="438" spans="1:7" ht="14.25">
      <c r="A438" s="59">
        <v>307</v>
      </c>
      <c r="B438" s="76" t="s">
        <v>259</v>
      </c>
      <c r="C438" s="77"/>
      <c r="D438" s="81">
        <f t="shared" si="9"/>
        <v>0</v>
      </c>
      <c r="E438" s="78">
        <f>E439</f>
        <v>0</v>
      </c>
      <c r="F438" s="78">
        <f>F439</f>
        <v>0</v>
      </c>
      <c r="G438" s="79"/>
    </row>
    <row r="439" spans="1:7" ht="14.25">
      <c r="A439" s="80"/>
      <c r="B439" s="73" t="s">
        <v>186</v>
      </c>
      <c r="C439" s="73" t="s">
        <v>260</v>
      </c>
      <c r="D439" s="81">
        <f t="shared" si="9"/>
        <v>0</v>
      </c>
      <c r="E439" s="81"/>
      <c r="F439" s="81"/>
      <c r="G439" s="79"/>
    </row>
  </sheetData>
  <sheetProtection/>
  <mergeCells count="63">
    <mergeCell ref="A1:G1"/>
    <mergeCell ref="F2:G2"/>
    <mergeCell ref="A3:B3"/>
    <mergeCell ref="D3:F3"/>
    <mergeCell ref="A5:C5"/>
    <mergeCell ref="B6:C6"/>
    <mergeCell ref="B16:C16"/>
    <mergeCell ref="B38:C38"/>
    <mergeCell ref="B44:C44"/>
    <mergeCell ref="B51:C51"/>
    <mergeCell ref="F53:G53"/>
    <mergeCell ref="A54:B54"/>
    <mergeCell ref="D54:F54"/>
    <mergeCell ref="A56:C56"/>
    <mergeCell ref="B57:C57"/>
    <mergeCell ref="B67:C67"/>
    <mergeCell ref="B89:C89"/>
    <mergeCell ref="B95:C95"/>
    <mergeCell ref="B102:C102"/>
    <mergeCell ref="A104:C104"/>
    <mergeCell ref="B105:C105"/>
    <mergeCell ref="B115:C115"/>
    <mergeCell ref="B137:C137"/>
    <mergeCell ref="B143:C143"/>
    <mergeCell ref="B150:C150"/>
    <mergeCell ref="A152:C152"/>
    <mergeCell ref="B153:C153"/>
    <mergeCell ref="B163:C163"/>
    <mergeCell ref="B185:C185"/>
    <mergeCell ref="B191:C191"/>
    <mergeCell ref="B198:C198"/>
    <mergeCell ref="A200:C200"/>
    <mergeCell ref="B201:C201"/>
    <mergeCell ref="B211:C211"/>
    <mergeCell ref="B233:C233"/>
    <mergeCell ref="B239:C239"/>
    <mergeCell ref="B246:C246"/>
    <mergeCell ref="A248:C248"/>
    <mergeCell ref="B249:C249"/>
    <mergeCell ref="B259:C259"/>
    <mergeCell ref="B281:C281"/>
    <mergeCell ref="B287:C287"/>
    <mergeCell ref="B294:C294"/>
    <mergeCell ref="A296:C296"/>
    <mergeCell ref="B297:C297"/>
    <mergeCell ref="B307:C307"/>
    <mergeCell ref="B329:C329"/>
    <mergeCell ref="B335:C335"/>
    <mergeCell ref="B342:C342"/>
    <mergeCell ref="A344:C344"/>
    <mergeCell ref="B345:C345"/>
    <mergeCell ref="B355:C355"/>
    <mergeCell ref="B377:C377"/>
    <mergeCell ref="B383:C383"/>
    <mergeCell ref="B390:C390"/>
    <mergeCell ref="A392:C392"/>
    <mergeCell ref="B393:C393"/>
    <mergeCell ref="B403:C403"/>
    <mergeCell ref="B425:C425"/>
    <mergeCell ref="B431:C431"/>
    <mergeCell ref="B438:C438"/>
    <mergeCell ref="G3:G4"/>
    <mergeCell ref="G54:G55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zoomScaleSheetLayoutView="100" workbookViewId="0" topLeftCell="A1">
      <selection activeCell="C10" sqref="C10"/>
    </sheetView>
  </sheetViews>
  <sheetFormatPr defaultColWidth="6.875" defaultRowHeight="12.75" customHeight="1"/>
  <cols>
    <col min="1" max="1" width="10.25390625" style="14" customWidth="1"/>
    <col min="2" max="2" width="24.75390625" style="14" customWidth="1"/>
    <col min="3" max="6" width="16.00390625" style="14" customWidth="1"/>
    <col min="7" max="16" width="6.875" style="14" customWidth="1"/>
    <col min="17" max="17" width="18.125" style="14" customWidth="1"/>
    <col min="18" max="16384" width="6.875" style="14" customWidth="1"/>
  </cols>
  <sheetData>
    <row r="1" spans="1:6" s="14" customFormat="1" ht="28.5" customHeight="1">
      <c r="A1" s="34" t="s">
        <v>309</v>
      </c>
      <c r="B1" s="34"/>
      <c r="C1" s="34"/>
      <c r="D1" s="34"/>
      <c r="E1" s="34"/>
      <c r="F1" s="34"/>
    </row>
    <row r="2" spans="1:6" s="14" customFormat="1" ht="22.5" customHeight="1">
      <c r="A2" s="84" t="s">
        <v>114</v>
      </c>
      <c r="B2" s="84" t="s">
        <v>115</v>
      </c>
      <c r="C2" s="84"/>
      <c r="D2" s="84"/>
      <c r="E2" s="84"/>
      <c r="F2" s="85" t="s">
        <v>40</v>
      </c>
    </row>
    <row r="3" spans="1:6" s="14" customFormat="1" ht="24.75" customHeight="1">
      <c r="A3" s="86" t="s">
        <v>310</v>
      </c>
      <c r="B3" s="86" t="s">
        <v>311</v>
      </c>
      <c r="C3" s="86" t="s">
        <v>119</v>
      </c>
      <c r="D3" s="86" t="s">
        <v>312</v>
      </c>
      <c r="E3" s="86" t="s">
        <v>313</v>
      </c>
      <c r="F3" s="86" t="s">
        <v>168</v>
      </c>
    </row>
    <row r="4" spans="1:6" s="14" customFormat="1" ht="24.75" customHeight="1">
      <c r="A4" s="70" t="s">
        <v>129</v>
      </c>
      <c r="B4" s="70" t="s">
        <v>129</v>
      </c>
      <c r="C4" s="70">
        <v>1</v>
      </c>
      <c r="D4" s="70">
        <v>2</v>
      </c>
      <c r="E4" s="70">
        <v>3</v>
      </c>
      <c r="F4" s="70" t="s">
        <v>129</v>
      </c>
    </row>
    <row r="5" spans="1:6" s="14" customFormat="1" ht="24.75" customHeight="1">
      <c r="A5" s="87"/>
      <c r="B5" s="87" t="s">
        <v>119</v>
      </c>
      <c r="C5" s="25">
        <f>D5+E5</f>
        <v>13497373</v>
      </c>
      <c r="D5" s="25">
        <v>12989873</v>
      </c>
      <c r="E5" s="25">
        <v>507500</v>
      </c>
      <c r="F5" s="88"/>
    </row>
    <row r="6" spans="1:6" s="14" customFormat="1" ht="24.75" customHeight="1">
      <c r="A6" s="87" t="s">
        <v>314</v>
      </c>
      <c r="B6" s="89" t="s">
        <v>172</v>
      </c>
      <c r="C6" s="25">
        <v>1042818</v>
      </c>
      <c r="D6" s="25">
        <v>907818</v>
      </c>
      <c r="E6" s="25">
        <v>135000</v>
      </c>
      <c r="F6" s="88"/>
    </row>
    <row r="7" spans="1:6" s="14" customFormat="1" ht="24.75" customHeight="1">
      <c r="A7" s="87" t="s">
        <v>315</v>
      </c>
      <c r="B7" s="90" t="s">
        <v>174</v>
      </c>
      <c r="C7" s="25">
        <v>3997552</v>
      </c>
      <c r="D7" s="25">
        <v>3845052</v>
      </c>
      <c r="E7" s="25">
        <v>152500</v>
      </c>
      <c r="F7" s="88"/>
    </row>
    <row r="8" spans="1:6" s="14" customFormat="1" ht="24.75" customHeight="1">
      <c r="A8" s="87" t="s">
        <v>316</v>
      </c>
      <c r="B8" s="90" t="s">
        <v>175</v>
      </c>
      <c r="C8" s="25">
        <v>926865</v>
      </c>
      <c r="D8" s="25">
        <v>896365</v>
      </c>
      <c r="E8" s="25">
        <v>30500</v>
      </c>
      <c r="F8" s="25"/>
    </row>
    <row r="9" spans="1:6" s="14" customFormat="1" ht="24.75" customHeight="1">
      <c r="A9" s="87" t="s">
        <v>317</v>
      </c>
      <c r="B9" s="90" t="s">
        <v>176</v>
      </c>
      <c r="C9" s="25">
        <v>5209541</v>
      </c>
      <c r="D9" s="25">
        <v>5148041</v>
      </c>
      <c r="E9" s="25">
        <v>61500</v>
      </c>
      <c r="F9" s="25"/>
    </row>
    <row r="10" spans="1:6" s="14" customFormat="1" ht="24.75" customHeight="1">
      <c r="A10" s="87" t="s">
        <v>318</v>
      </c>
      <c r="B10" s="90" t="s">
        <v>177</v>
      </c>
      <c r="C10" s="25">
        <v>711175</v>
      </c>
      <c r="D10" s="25">
        <v>657175</v>
      </c>
      <c r="E10" s="25">
        <v>54000</v>
      </c>
      <c r="F10" s="25"/>
    </row>
    <row r="11" spans="1:6" s="14" customFormat="1" ht="24.75" customHeight="1">
      <c r="A11" s="87" t="s">
        <v>319</v>
      </c>
      <c r="B11" s="90" t="s">
        <v>178</v>
      </c>
      <c r="C11" s="25">
        <v>1609422</v>
      </c>
      <c r="D11" s="25">
        <v>1535422</v>
      </c>
      <c r="E11" s="25">
        <v>74000</v>
      </c>
      <c r="F11" s="25"/>
    </row>
    <row r="12" spans="1:6" s="14" customFormat="1" ht="24.75" customHeight="1">
      <c r="A12" s="87"/>
      <c r="B12" s="87"/>
      <c r="C12" s="25"/>
      <c r="D12" s="25"/>
      <c r="E12" s="25"/>
      <c r="F12" s="88"/>
    </row>
    <row r="13" spans="1:6" s="14" customFormat="1" ht="24.75" customHeight="1">
      <c r="A13" s="87"/>
      <c r="B13" s="87"/>
      <c r="C13" s="25"/>
      <c r="D13" s="25"/>
      <c r="E13" s="25"/>
      <c r="F13" s="88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2017-06-08T08:57:49Z</cp:lastPrinted>
  <dcterms:created xsi:type="dcterms:W3CDTF">2016-01-04T02:06:27Z</dcterms:created>
  <dcterms:modified xsi:type="dcterms:W3CDTF">2019-03-22T02:18:36Z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