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1"/>
  </bookViews>
  <sheets>
    <sheet name="汇总表  " sheetId="25" r:id="rId1"/>
    <sheet name="明细表" sheetId="20" r:id="rId2"/>
    <sheet name="数据源" sheetId="22" state="hidden" r:id="rId3"/>
  </sheets>
  <externalReferences>
    <externalReference r:id="rId4"/>
    <externalReference r:id="rId5"/>
  </externalReferences>
  <definedNames>
    <definedName name="_xlnm._FilterDatabase" localSheetId="1" hidden="1">明细表!$A$5:$AF$637</definedName>
    <definedName name="公益岗位">数据源!$D$2</definedName>
    <definedName name="危房改造">数据源!$G$2</definedName>
    <definedName name="项目管理费">数据源!$M$2</definedName>
    <definedName name="易地扶贫搬迁">数据源!$C$2:$C$3</definedName>
    <definedName name="生活条件改善">数据源!$I$2:$I$4</definedName>
    <definedName name="就业项目">数据源!$B$2:$B$5</definedName>
    <definedName name="教育扶贫">数据源!$E$2:$E$5</definedName>
    <definedName name="村公共服务">数据源!$L$2:$L$5</definedName>
    <definedName name="金融扶贫">数据源!$H$2:$H$6</definedName>
    <definedName name="综合保障性扶贫">数据源!$J$2:$J$6</definedName>
    <definedName name="健康扶贫">数据源!$F$2:$F$7</definedName>
    <definedName name="村基础设施">数据源!$K$2:$K$8</definedName>
    <definedName name="产业项目">数据源!$A$2:$A$9</definedName>
  </definedNames>
  <calcPr calcId="144525"/>
</workbook>
</file>

<file path=xl/sharedStrings.xml><?xml version="1.0" encoding="utf-8"?>
<sst xmlns="http://schemas.openxmlformats.org/spreadsheetml/2006/main" count="5853" uniqueCount="1866">
  <si>
    <t>附件1：</t>
  </si>
  <si>
    <t>榆林市佳县2022年巩固拓展脱贫攻坚成果和乡村振兴项目库（动态调整）汇总表</t>
  </si>
  <si>
    <t>单位：个、万元</t>
  </si>
  <si>
    <t>项目类型</t>
  </si>
  <si>
    <t>项目个数</t>
  </si>
  <si>
    <t>项目预算总投资</t>
  </si>
  <si>
    <t>合计</t>
  </si>
  <si>
    <t>1.衔接资金</t>
  </si>
  <si>
    <t>2.除衔接资金外的涉农整合资金</t>
  </si>
  <si>
    <t>3.其他资金</t>
  </si>
  <si>
    <t>备注</t>
  </si>
  <si>
    <t>总计</t>
  </si>
  <si>
    <t>巩固拓展脱贫攻坚成果项目汇总</t>
  </si>
  <si>
    <t>一、就业扶贫</t>
  </si>
  <si>
    <t>1.外出务工补助</t>
  </si>
  <si>
    <t>2.就业创业补助</t>
  </si>
  <si>
    <t>3.就业创业培训</t>
  </si>
  <si>
    <t>4.技能培训</t>
  </si>
  <si>
    <t>二、公益岗位</t>
  </si>
  <si>
    <t>1.公益岗位</t>
  </si>
  <si>
    <t>三、金融扶贫</t>
  </si>
  <si>
    <t>1.扶贫小额贷款贴息</t>
  </si>
  <si>
    <t>2.扶贫龙头企业合作社等经营主体贷款贴息</t>
  </si>
  <si>
    <t>3.产业保险</t>
  </si>
  <si>
    <t>4.扶贫小额信贷风险补偿金</t>
  </si>
  <si>
    <t>5.其他</t>
  </si>
  <si>
    <t>四、教育扶贫</t>
  </si>
  <si>
    <t>1.享受“雨露计划”职业教育补助</t>
  </si>
  <si>
    <t>2.贫困村创业致富带头人创业培训</t>
  </si>
  <si>
    <t>3.其他教育扶贫</t>
  </si>
  <si>
    <t>五、危房改造</t>
  </si>
  <si>
    <t>1.农村危房改造</t>
  </si>
  <si>
    <t>六、解决安全饮水</t>
  </si>
  <si>
    <t>1.解决安全饮水</t>
  </si>
  <si>
    <t>七、健康扶贫</t>
  </si>
  <si>
    <t>1.参加城乡居民基本医疗保险</t>
  </si>
  <si>
    <t>2.参加大病保险</t>
  </si>
  <si>
    <t>3.接受医疗救助</t>
  </si>
  <si>
    <t>4.参加其他补充医疗保险</t>
  </si>
  <si>
    <t>5.参加意外保险</t>
  </si>
  <si>
    <t>6.接受大病（地方病）救治</t>
  </si>
  <si>
    <t>八、综合保障性扶贫</t>
  </si>
  <si>
    <t>1.享受农村居民最低生活保障</t>
  </si>
  <si>
    <t>2.享受特困人员救助供养</t>
  </si>
  <si>
    <t>3.参加城乡居民基本养老保险</t>
  </si>
  <si>
    <t>4.接受留守关爱服务</t>
  </si>
  <si>
    <t>5.接受临时救助</t>
  </si>
  <si>
    <t>九、“十三五”易地扶贫搬迁后续扶持</t>
  </si>
  <si>
    <t>1.“十三五”易地扶贫搬迁后续扶持（产业）</t>
  </si>
  <si>
    <t>2.“十三五”易地扶贫搬迁后续扶持（基础设施）</t>
  </si>
  <si>
    <t>衔接推进乡村振兴项目汇总</t>
  </si>
  <si>
    <t>培育和壮大欠发达地区特色优势产业</t>
  </si>
  <si>
    <t>一、产业发展</t>
  </si>
  <si>
    <t>1.种植养殖加工服务</t>
  </si>
  <si>
    <t>2.休闲农业与乡村旅游</t>
  </si>
  <si>
    <t>3.生态建设项目</t>
  </si>
  <si>
    <t>4.通生产用电</t>
  </si>
  <si>
    <t>5.产业配套基础设施（包含产业路）</t>
  </si>
  <si>
    <t>补齐必要的农村人居环境整治和小型公益性基础设施建设</t>
  </si>
  <si>
    <t>二、生活条件改善</t>
  </si>
  <si>
    <t>1.入户路改造</t>
  </si>
  <si>
    <t>2.厨房厕所圈舍等改造</t>
  </si>
  <si>
    <t>三、村基础设施</t>
  </si>
  <si>
    <t>1.通村、组路道路硬化及护栏</t>
  </si>
  <si>
    <t>2.通生活用电</t>
  </si>
  <si>
    <t>3.光纤宽带接入</t>
  </si>
  <si>
    <t>4.小型农田水利</t>
  </si>
  <si>
    <t>四、村公共服务</t>
  </si>
  <si>
    <t>1.规划保留的村小学改造</t>
  </si>
  <si>
    <t>2.标准化卫生室</t>
  </si>
  <si>
    <t>3.幼儿园建设</t>
  </si>
  <si>
    <t>4.村级文化活动广场</t>
  </si>
  <si>
    <t>其他</t>
  </si>
  <si>
    <t>一、项目管理费</t>
  </si>
  <si>
    <t>附件2</t>
  </si>
  <si>
    <r>
      <t>榆林市</t>
    </r>
    <r>
      <rPr>
        <u/>
        <sz val="22"/>
        <color theme="1"/>
        <rFont val="方正小标宋简体"/>
        <charset val="134"/>
      </rPr>
      <t>佳</t>
    </r>
    <r>
      <rPr>
        <sz val="22"/>
        <color theme="1"/>
        <rFont val="方正小标宋简体"/>
        <charset val="134"/>
      </rPr>
      <t>县2022年县级巩固拓展脱贫攻坚成果和乡村振兴项目库（动态调整）明细表</t>
    </r>
  </si>
  <si>
    <t>项目子类型</t>
  </si>
  <si>
    <t>项目名称
（自定义名称）</t>
  </si>
  <si>
    <t>项目摘要
（建设内容及规模）</t>
  </si>
  <si>
    <t>项目实施地点</t>
  </si>
  <si>
    <t>项目预算总投资（万元）</t>
  </si>
  <si>
    <t>是否易地搬迁后扶项目</t>
  </si>
  <si>
    <t>受益
户数</t>
  </si>
  <si>
    <t>其中：扶持带动脱贫户户数</t>
  </si>
  <si>
    <t>绩效目标</t>
  </si>
  <si>
    <t>行业主管
部门</t>
  </si>
  <si>
    <t>请勿删除</t>
  </si>
  <si>
    <t>镇/办</t>
  </si>
  <si>
    <t>村/社区</t>
  </si>
  <si>
    <t>2..财政涉农统筹整合资金（除衔接资金投入以外）</t>
  </si>
  <si>
    <t>3.其他</t>
  </si>
  <si>
    <t>续建</t>
  </si>
  <si>
    <t>2022年</t>
  </si>
  <si>
    <t>巩固提升项目</t>
  </si>
  <si>
    <t>是</t>
  </si>
  <si>
    <t>总 计</t>
  </si>
  <si>
    <t>否</t>
  </si>
  <si>
    <t>村基础设施（十三五）</t>
  </si>
  <si>
    <t>淤地坝除险加固</t>
  </si>
  <si>
    <t>除险加固淤地坝一座，预计增加坝地20亩，防治水土流失面积28000平方米</t>
  </si>
  <si>
    <t>兴隆寺便民服务中心</t>
  </si>
  <si>
    <t>王家坬移民搬迁点</t>
  </si>
  <si>
    <t>新增坝地20亩，防治水土流失面积28000平方米，涉及农户31户84人人均收入增加300元。</t>
  </si>
  <si>
    <t>发展改革和科技局</t>
  </si>
  <si>
    <t>产业项目</t>
  </si>
  <si>
    <t>种植</t>
  </si>
  <si>
    <t>牧草种植</t>
  </si>
  <si>
    <t>朱家坬镇白家焉村等3镇办4村合计种植牧草145亩。每亩补助210元。受益农户350户，其中脱贫户76户，预计每户年增收入200元。</t>
  </si>
  <si>
    <t>朱家坬镇等3镇办</t>
  </si>
  <si>
    <t>朱家坬镇白家焉村等3镇办4村</t>
  </si>
  <si>
    <t>带动6村350余户经济发展，农户年均可收入近200元</t>
  </si>
  <si>
    <t>农业农村局</t>
  </si>
  <si>
    <t>高效旱作节水农业</t>
  </si>
  <si>
    <t>石家坬村小型提灌工程，石家坬村和刘崖窑管道3000米，蓄水罐5个，主要种植地膜玉米。</t>
  </si>
  <si>
    <t>朱官寨镇</t>
  </si>
  <si>
    <t>石家坬村、刘崖窑村</t>
  </si>
  <si>
    <t>带动246户村民发展，增加每户农民收入350元；财产权属石家坬村和刘崖窑村集体</t>
  </si>
  <si>
    <t>山地苹果</t>
  </si>
  <si>
    <t>继续管理王家砭镇王寨等17个村山地苹果5235亩，每亩补助200-400元，产权归村集体所有，共涉及脱贫户315户954人</t>
  </si>
  <si>
    <t>全县</t>
  </si>
  <si>
    <t>王家砭镇王寨村等17村</t>
  </si>
  <si>
    <t>发展种植产业增收，带动脱贫户315户，户均每年增加收入2000元左右</t>
  </si>
  <si>
    <t>设施农业</t>
  </si>
  <si>
    <t>维修拱棚42座，包括钢檩条22.9吨，保温膜73000平米，卷帘器143套，水泵房21平米，阀门24个，塑料管道4800米，水井1口及电配套等。产权归村集体所有，共涉及脱贫户26户64人</t>
  </si>
  <si>
    <t>方塌镇</t>
  </si>
  <si>
    <t>圪崂湾村</t>
  </si>
  <si>
    <t>项目建设期间优先脱贫户务工，所得收益40%按章程提取公积公益金，60%脱贫攻坚成果巩固期间向所有脱贫户分红。带动156户村民发展，增加每户农民收入2000元；财产权属圪崂湾村集体</t>
  </si>
  <si>
    <t>大佛寺虎头峁村平整土地20亩，矮化自根贴种植山地苹果20亩；上高寨前郑家沟村
平整土地30亩，硬化生产道路200米，矮化自根贴种植山地苹果30亩；方塌镇圪崂湾村平整土地50亩，矮化自根贴种植山地苹果20亩，矮化中间贴种植山地苹果30亩；店镇西山村乔化栽植山地苹果350亩；店镇张顺家沟村乔化栽植山地苹果450亩。平整土地每亩1700元，自根贴每亩8000元，中间贴每亩1800元，乔化每亩1000元。共涉及脱贫户210户547人。</t>
  </si>
  <si>
    <t>大佛寺虎头峁村等5村</t>
  </si>
  <si>
    <t>发展种植产业，进入盛果期后，带动脱贫户210户，户均每年增加收入2000元左右</t>
  </si>
  <si>
    <t>王家砭镇窑湾村等18个村山地苹果标准果园建设3000亩，每亩补助1000元，本年度兑现600元。产权归村集体所有，共涉及脱贫户462户1142人。</t>
  </si>
  <si>
    <t>王家砭镇窑湾村等18村</t>
  </si>
  <si>
    <t>发展种植产业增收，户均每年增加收入2000元左右</t>
  </si>
  <si>
    <t>地膜采购</t>
  </si>
  <si>
    <t>购买地膜23.4万公斤。其中渗水地膜1.2米宽16万公斤，渗水地膜1.3米宽5万公斤，每公斤15元；生物降解地膜1.3米宽1万公斤，每公斤40元；黑膜1.4万公斤，每公斤15元。共涉及脱贫村34个，非贫困村73个，受益村集体经济组织171个，脱贫户2129户。</t>
  </si>
  <si>
    <t>户均每年增加收入2000元左右，带动脱贫户3689户6594人</t>
  </si>
  <si>
    <t>红薯种植</t>
  </si>
  <si>
    <t>大佛寺、刘国具、朱官寨、木头峪、王家砭等20镇办26个行政村-种植红薯2000亩，育红薯苗基地建设资金30万元。</t>
  </si>
  <si>
    <t>大佛寺等20镇办</t>
  </si>
  <si>
    <t>大佛寺高家塄等26村</t>
  </si>
  <si>
    <t>带动农户4607户，预计增加每户农民收入每年2600元。</t>
  </si>
  <si>
    <t>地膜种植机耕费</t>
  </si>
  <si>
    <t>地膜高粱种植26880.28亩，地膜谷子11123.1亩，地膜玉米14733.46亩，共计52736.84亩，每亩耕种费95元。其中脱贫村34个，涉及金额123.2万元，占比24.6%；非贫困村73个，涉及金额377.8万元，占比75.4%。总受益脱贫户2129户。</t>
  </si>
  <si>
    <t>良种补贴</t>
  </si>
  <si>
    <t>良种高粱4.9万公斤，其中晋粱3号0.7万公斤，每公斤200元，晋杂22号4.2万公斤，每公斤40元；玉米12.3万公斤，其中大丰30号5万公斤，每公斤21元，增信817号和DF636号各1万公斤，每公斤分别为30元和24元，大丰14号和晋单65号分别是2万公斤和3.3万公斤，每公斤19.6元；马铃薯255万公斤，其中希森6号44万公斤，每公斤3.4元，紫花白80万公斤，每公斤3.1元，冀张薯12号131万公斤，每公斤3.3元；牧草0.385万公斤,每公斤41元；谷子1.4万公斤，每公斤20元，购买有机肥1200吨，每吨2500元，40公斤/袋包装。共涉及脱贫村89个，非贫困村188个，受益村集体经济组织251个，累计受益脱贫户10346户。</t>
  </si>
  <si>
    <t>户均每年增加收入1000元左右，带动脱贫户9237户20139人</t>
  </si>
  <si>
    <t>红枣林生态管护项目</t>
  </si>
  <si>
    <t>对朱家坬镇等11镇190个行政村26万亩红枣生态林进行管护，每亩投资50元。朱家坬镇朱家坬村等56个脱贫村资金370万元，其他144个行政村930万元</t>
  </si>
  <si>
    <t>受益户数15000户，带动脱贫户3000户，提供枣树管理物资保障，发展有机红枣产业</t>
  </si>
  <si>
    <t>林业局</t>
  </si>
  <si>
    <t>全县酸枣嫁接项目</t>
  </si>
  <si>
    <t>上高寨赵大林村和张家老庄村、通镇西山村新建酸枣嫁接2000亩，每亩补助1600元；巩固2021年度1010亩，每亩补助500元。
其中脱贫村赵大林村等3村2410亩，资金340.5万元；其他徐家东沟村600亩，资金30万元。</t>
  </si>
  <si>
    <t>受益户数1000户，带动脱贫户240户，发展酸枣产业，促进农民增收</t>
  </si>
  <si>
    <t>沿黄优质有机红枣示范园</t>
  </si>
  <si>
    <t>沿黄优质有机红枣基地建设3800亩。朱家坬镇武家峁、泥河沟村、佳芦镇大会坪和小会坪、螅镇荷叶坪村5个脱贫村3130亩156.5万元，其它峪口谭家坪村、木头峪镇木头峪村670亩，33.5万元</t>
  </si>
  <si>
    <t>朱家坬镇等4镇</t>
  </si>
  <si>
    <t>泥河沟村等6村</t>
  </si>
  <si>
    <t>受益户数450户，带动脱贫户80户，促进黄河流域生态保护和高质量发展</t>
  </si>
  <si>
    <t>有机红枣基地物资采购项目</t>
  </si>
  <si>
    <t>有机红枣基地农药和肥物资采购2000吨，涉及148个行政村，其中朱家坬泥河沟脱贫村等55个，资金185.8万元；其他村93个，资金314.2万元</t>
  </si>
  <si>
    <t>受益户数25000户，带动脱贫3200户，提供枣树管理物资保障，发展有机红枣产业</t>
  </si>
  <si>
    <t>红枣佳油1号嫁接项目</t>
  </si>
  <si>
    <t>巩固2021年度红枣佳油1号嫁接50亩，每亩补助400元，计2万元。</t>
  </si>
  <si>
    <t>康家港便民服务中心</t>
  </si>
  <si>
    <t>李家圪台村</t>
  </si>
  <si>
    <t>产权归村集体，受益户数15户，带动脱贫户4户，巩固脱贫成果，亩产增收300元，促进农民增收</t>
  </si>
  <si>
    <t>变更减少余190</t>
  </si>
  <si>
    <t>巩固2021年度红枣佳油1号嫁接246亩，其中96亩每亩补助400元；150亩每亩补助2000元，计33.84万元。</t>
  </si>
  <si>
    <t>通镇</t>
  </si>
  <si>
    <t>罗山村</t>
  </si>
  <si>
    <t>产权归村集体，受益户数42户，带动脱贫户5户，巩固脱贫成果，亩产增收300元，促进农民增收</t>
  </si>
  <si>
    <t>巩固2021年度红枣佳油1号嫁接700亩，其中280亩每亩补助400元；420亩每亩补助2000元，计95.2万元。</t>
  </si>
  <si>
    <t>木头峪镇</t>
  </si>
  <si>
    <t>李家坬村、王宁山村</t>
  </si>
  <si>
    <t>产权归村集体，受益户数96户，带动脱贫户36户，巩固脱贫成果，亩产增收300元，促进农民增收</t>
  </si>
  <si>
    <t>巩固2021年度红枣佳油1号嫁接156亩，其中60亩每亩补助400元；96亩每亩补助2000元，计21.6万元。</t>
  </si>
  <si>
    <t>刘国具镇</t>
  </si>
  <si>
    <t>张家沟村</t>
  </si>
  <si>
    <t>产权归村集体，受益户数36户，带动脱贫户8户，巩固脱贫成果，亩产增收300元，促进农民增收</t>
  </si>
  <si>
    <t>巩固2021年度红枣佳油1号嫁接165亩，其中65亩每亩补助400元；100亩每亩补助2000元，计22.6万元。</t>
  </si>
  <si>
    <t>峪口便民服务中心</t>
  </si>
  <si>
    <t>峪口村、任家畔村</t>
  </si>
  <si>
    <t>产权归村集体，受益户数40户，带动脱贫户14户，巩固脱贫成果，亩产增收300元，促进农民增收</t>
  </si>
  <si>
    <t>巩固2021年度红枣佳油1号嫁接190亩，其中75亩每亩补助400元；115亩每亩补助2000元，计26万元。</t>
  </si>
  <si>
    <t>店镇</t>
  </si>
  <si>
    <t>西山村</t>
  </si>
  <si>
    <t>产权归村集体，受益户数40 户，带动脱贫户8户，巩固脱贫成果，亩产增收300元，促进农民增收</t>
  </si>
  <si>
    <t>巩固2021年度红枣佳油1号嫁接170亩，其中68亩每亩补助400元；102亩每亩补助2000元，计23.12万元。</t>
  </si>
  <si>
    <t>螅镇</t>
  </si>
  <si>
    <t>南山村</t>
  </si>
  <si>
    <t>产权归村集体，受益户数51户，带动脱贫户23户，巩固脱贫成果，亩产增收300元，促进农民增收</t>
  </si>
  <si>
    <t>巩固2021年度红枣佳油1号嫁接738亩，其中288亩每亩补助400元；450亩每亩补助2000元，计101.52万元。</t>
  </si>
  <si>
    <t>佳州街道办</t>
  </si>
  <si>
    <t>西峰则村、玉马家畔、申家湾村</t>
  </si>
  <si>
    <t>产权归村集体，受益户数224户，带动脱贫户32户，巩固脱贫成果，亩产增收300元，促进农民增收</t>
  </si>
  <si>
    <t>巩固2021年度红枣佳油1号嫁接666亩，其中258亩每亩补助400元；408亩每亩补助2000元，计91.92万元。</t>
  </si>
  <si>
    <t>朱家坬镇</t>
  </si>
  <si>
    <t>泥河沟村等三村</t>
  </si>
  <si>
    <t>产权归村集体，受益户数130户，带动脱贫户71户，巩固脱贫成果，亩产增收300元，促进农民增收</t>
  </si>
  <si>
    <t>巩固2021年度红枣佳油1号嫁接54亩，其中20亩每亩补助400元；34亩每亩补助2000元，计7.6万元。</t>
  </si>
  <si>
    <t>坑镇</t>
  </si>
  <si>
    <t>赤牛坬村</t>
  </si>
  <si>
    <t>产权归村集体，受益户数15户，带动脱贫户3户，巩固脱贫成果，亩产增收300元，促进农民增收</t>
  </si>
  <si>
    <t>低产枣园改造后续巩固项目</t>
  </si>
  <si>
    <t>低产枣园改造3216亩，每亩补助400元</t>
  </si>
  <si>
    <t>大社村等7村</t>
  </si>
  <si>
    <t>产权归村集体，受益户数520户，带动脱贫户126户，巩固脱贫成果，亩产增收300元，促进农民增收</t>
  </si>
  <si>
    <t>低产枣园改造182亩，每亩补助400元</t>
  </si>
  <si>
    <t>任家畔村、峪口村村</t>
  </si>
  <si>
    <t>产权归村集体，受益户数33户，带动脱贫户7户，巩固脱贫成果，亩产增收300元，促进农民增收</t>
  </si>
  <si>
    <t>红枣鲜食观赏品种精品示范园</t>
  </si>
  <si>
    <t>示范园项目100亩，每亩4300元，品种选用磨盘枣、辣角枣、红珍珠、六月鲜、枣脆王、蜂蜜罐、九月青、到口酥、月光、蟠枣、七月鲜、冬枣2号等十六种，用佳县油枣、佳县木枣做砧木，进行高枝嫁接。规格：株行距4m*4m。严格按翻地、栽植、浇水，抺芽，嫁接、覆膜、防虫、施肥、绑枝等技术措施。基地内生产道路3千米，33万元。</t>
  </si>
  <si>
    <t>任家畔村</t>
  </si>
  <si>
    <t>建设示范园100亩受益户15户，带动脱贫户8户，建成后，户均增收4000元以上</t>
  </si>
  <si>
    <t>酸枣园</t>
  </si>
  <si>
    <t>刘家山桃园沟村酸枣基地建设亩，平整高标准土地254亩，栽植枣苗（2公分）254亩，嫁接优质酸枣254亩，修通并硬化（砖）道路6公里，建水闸一座，蓄水池（200立方）一个，铺设254亩酸枣园的引水管道</t>
  </si>
  <si>
    <t>刘家山便民服务中心</t>
  </si>
  <si>
    <t>桃园沟村</t>
  </si>
  <si>
    <t>建设酸枣园254亩受益户427户，带动脱贫户236户，建成后，户均增收4000元以上</t>
  </si>
  <si>
    <t>打火店林场设施建设项目</t>
  </si>
  <si>
    <t>一是发展苗木产业：在打火店林场苗圃培育优良油松、樟子松、侧柏等苗木50亩，20万株，3元/株。二是临时森林管护：在森林防火季1-5月和10-12月聘用临时管护人员15名，进行巡查管护，1000元/月。三是临时聘用森林管护抚育人员：在春，秋两季临时雇佣林场周边群众对林木进行修枝、除草、有害生物防治等抚育措施，确保林木健康生长，100元/日。</t>
  </si>
  <si>
    <t>王家砭镇</t>
  </si>
  <si>
    <t>受益户数150户，带动脱贫户60户，提供就业岗位</t>
  </si>
  <si>
    <t>生态振兴示范村建设项目</t>
  </si>
  <si>
    <t>赵大林村低产低效林改造（抚育）1591亩，发展林下经济1967亩，新造林（含经济林）3198亩，发展庭院经济220户；道路绿化3.86公里，移民新村绿化3770平方米。
乔兴庄村低效林改造（抚育）208亩、枣树嫁接1149亩，发展林下经济2009亩，新造林（含经济林）816亩，发展庭院经济116户，道路绿化9.7公里，村庄绿化1800平方米。</t>
  </si>
  <si>
    <t>受益户数150户，带动脱贫户80户，建设生态宜居的美丽乡村</t>
  </si>
  <si>
    <t>泥河沟千年古枣园保护</t>
  </si>
  <si>
    <t>对泥河沟千年枣园36亩进行精细化管理，包括病虫害防治、修剪、松土除草、施肥、灌溉及设施建设等</t>
  </si>
  <si>
    <t>泥河沟村</t>
  </si>
  <si>
    <t>受益户数110户，带动脱贫户20户，保护好千年枣园，促进生态宜居的美丽乡村建设</t>
  </si>
  <si>
    <t>巩固2019年红枣低改809亩，每亩补助375元。</t>
  </si>
  <si>
    <t>冯家圪崂村</t>
  </si>
  <si>
    <t>受益户数90户，带动脱贫28户，巩固脱贫成果，亩产增收300元，促进农民增收</t>
  </si>
  <si>
    <t>巩固2019年红枣低改7738.5亩，巩固2020年红枣低改2713.5亩，每亩补助375元。</t>
  </si>
  <si>
    <t>受益户数1200户，带动脱贫400户，巩固脱贫成果，亩产增收300元，促进农民增收</t>
  </si>
  <si>
    <t>巩固2019年红枣低改5426.5亩，巩固2020年红枣低改6901亩，每亩补助375元。</t>
  </si>
  <si>
    <t>受益户数2000户，带动脱贫450户，巩固脱贫成果，亩产增收300元，促进农民增收</t>
  </si>
  <si>
    <t>巩固2019年红枣低改733.2亩，每亩补助375元。</t>
  </si>
  <si>
    <t>刘家山乡</t>
  </si>
  <si>
    <t>受益户数90户，带动脱贫30户，巩固脱贫成果，亩产增收300元，促进农民增收</t>
  </si>
  <si>
    <t>巩固2019年红枣低改893.2亩，每亩补助375元。</t>
  </si>
  <si>
    <t>乌镇</t>
  </si>
  <si>
    <t>核桃树墕村</t>
  </si>
  <si>
    <t>受益户数110户，带动脱贫35户，巩固脱贫成果，亩产增收300元，促进农民增收</t>
  </si>
  <si>
    <t>巩固2019年红枣低改10087.1亩，每亩补助375元。</t>
  </si>
  <si>
    <t>受益户数1150户，带动脱贫470户，巩固脱贫成果，亩产增收300元，促进农民增收</t>
  </si>
  <si>
    <t>巩固2019年红枣低改112亩，每亩补助375元。</t>
  </si>
  <si>
    <t>元坬则村</t>
  </si>
  <si>
    <t>受益户数10户，带动脱贫5户，巩固脱贫成果，亩产增收300元，促进农民增收</t>
  </si>
  <si>
    <t>巩固2019年红枣低改1491.4亩，每亩补助375元。</t>
  </si>
  <si>
    <t>受益户数160户，带动脱贫50户，巩固脱贫成果，亩产增收300元，促进农民增收</t>
  </si>
  <si>
    <t>巩固2019年红枣低改2571亩，巩固2020年红枣低改960亩，每亩补助375元。</t>
  </si>
  <si>
    <t>受益户数500户，带动脱贫130户，巩固脱贫成果，亩产增收300元，促进农民增收</t>
  </si>
  <si>
    <t>巩固2019年红枣低改820亩，巩固2020年红枣低改1320亩，每亩补助375元。</t>
  </si>
  <si>
    <t>大佛寺便民服务中心</t>
  </si>
  <si>
    <t>大佛寺乡</t>
  </si>
  <si>
    <t>受益户数300户，带动脱贫60户，巩固脱贫成果，亩产增收300元，促进农民增收</t>
  </si>
  <si>
    <t>变更减少余360</t>
  </si>
  <si>
    <t>巩固2019年红枣低改2235亩，巩固2020年红枣低改5296亩，每亩补助375元。</t>
  </si>
  <si>
    <t>受益户数350户，带动脱贫120户，巩固脱贫成果，亩产增收300元，促进农民增收</t>
  </si>
  <si>
    <t>巩固2020年红枣低改3192亩，每亩补助375元。</t>
  </si>
  <si>
    <t>峪口</t>
  </si>
  <si>
    <t>受益户数450户，带动脱贫110户，巩固脱贫成果，亩产增收300元，促进农民增收</t>
  </si>
  <si>
    <t>巩固2020年红枣低改1073亩，每亩补助375元。</t>
  </si>
  <si>
    <t>受益户数200户，带动脱贫50户，巩固脱贫成果，亩产增收300元，促进农民增收</t>
  </si>
  <si>
    <t>巩固2020年红枣低改803亩，每亩补助375元。</t>
  </si>
  <si>
    <t>上高寨便民服务中心</t>
  </si>
  <si>
    <t>上高寨</t>
  </si>
  <si>
    <t>受益户数60户，带动脱贫18户，巩固脱贫成果，亩产增收300元，促进农民增收</t>
  </si>
  <si>
    <t>巩固2019年红枣低改2403亩，巩固2020年红枣低改7025亩，每亩补助375元。</t>
  </si>
  <si>
    <t>佳芦镇</t>
  </si>
  <si>
    <t>受益户数1400户，带动脱贫400户，巩固脱贫成果，亩产增收300元，促进农民增收</t>
  </si>
  <si>
    <t>特色农产品机械化试验示范</t>
  </si>
  <si>
    <t>地膜高粱机械化种植预计1、东风DF1204-8拖拉机一台，136000元；东风DF504M拖拉机两台，单价58000元，58000×2=116000元；旋耕机1GQN两台，单价4000元，4000×2=8000元，合计机具总价值达260000元。</t>
  </si>
  <si>
    <t>谢家沟村</t>
  </si>
  <si>
    <t>项目建成后为全村7000亩耕地进行机械化作业，节约成本，减少开支，为全村群众的种植收入增加起到关键性作用</t>
  </si>
  <si>
    <t>地膜高粱机械化种植预计购置东风DF1204-8拖拉机一台，136000元；东风DF504M拖拉机1台，58000元，TS1204拖拉机1台，价值45000元。其他配置机具8300元，合计247300。</t>
  </si>
  <si>
    <t>折家畔村</t>
  </si>
  <si>
    <t>项目建成后为全村6200亩耕地进行机械化作业，节约成本，减少开支，为全村群众的种植收入增加起到关键性作用</t>
  </si>
  <si>
    <t>地膜高粱机械化种植预计购置DF1204-8拖拉机一台，136000元；TS1204拖拉机2台，价值90000元。旋耕机1GQN-2302台，18000元；旋耕机1GKN-150一台，4000元，合计机具总价值达248000元。</t>
  </si>
  <si>
    <t>刘家崖窑村</t>
  </si>
  <si>
    <t>项目建成后为全村4000亩耕地进行机械化作业，节约成本，减少开支，为全村群众的种植收入增加起到关键性作用</t>
  </si>
  <si>
    <t>地膜高粱机械化种植预计购置东风DF1204-8拖拉机1台，136000元；沃得WD504MK拖拉机2台,单价50000元，小计100000元，旋耕机2台，单价9000元，合计245000元。</t>
  </si>
  <si>
    <t>王家坬村</t>
  </si>
  <si>
    <t>项目建成后为全村6500亩耕地进行机械化作业，节约成本，减少开支，为全村群众的种植收入增加起到关键性作用</t>
  </si>
  <si>
    <t>久保田M954KQD拖拉机一台，170000元；沃得WD504MK拖拉机一台,50000元；山东大华旋耕机一台，6800元；旋耕机1GQN-230一台，9000元；旋耕机1GKN-150一台，4000元;7.5kw饲料搅拌机2台，9000元。合计机具总价值达248800元。</t>
  </si>
  <si>
    <t>官庄便民服务中心</t>
  </si>
  <si>
    <t>王家焉村</t>
  </si>
  <si>
    <t>项目建成后为全村5000亩耕地进行机械化作业，节约成本，减少开支，为全村群众的种植收入增加起到关键性作用</t>
  </si>
  <si>
    <t>养殖</t>
  </si>
  <si>
    <t>羊子养殖</t>
  </si>
  <si>
    <t>购买湖羊1000只并且扩建羊舍2160平米及配套设施、羊饲料间。形成资产归村集体经济组织所有，带动农户386户，其中包括88户脱贫户234人贫困人口，脱贫户增收。</t>
  </si>
  <si>
    <t>赵大林村</t>
  </si>
  <si>
    <t>项目建设期间优先脱贫户务工，所得收益40%按章程提取公积公益金，60%脱贫攻坚成果巩固期间向所有脱贫户分红。带动农户386户，每户增收900元，产权归村集体所有</t>
  </si>
  <si>
    <t>购买羊子1000只，修建养殖场3000平米及配套设施、羊饲料间，形成资产归村集体经济组织所有，带动农户340户，其中包括32户脱贫户83人贫困人口，脱贫户增收。</t>
  </si>
  <si>
    <t>张顺家沟村</t>
  </si>
  <si>
    <t>项目建设期间优先脱贫户务工，所得收益40%按章程提取公积公益金，60%脱贫攻坚成果巩固期间向所有脱贫户分红。带动340户增收，每户每年增收300元，形成财产归村集体经济</t>
  </si>
  <si>
    <t>修建湖羊育肥场1处，购买湖羊100只，形成资产归村集体经济组织所有，带动农户171户，其中包括47户脱贫户103人贫困人口，脱贫户增收。</t>
  </si>
  <si>
    <t>王家墕村</t>
  </si>
  <si>
    <t>项目建设期间优先脱贫户务工，所得收益40%按章程提取公积公益金，60%脱贫攻坚成果巩固期间向所有脱贫户分红。带动农户171户，每户增收400元，产权归村集体所有</t>
  </si>
  <si>
    <t>修建湖羊育肥场1处，购买湖羊100只，形成资产归村集体经济组织所有，带动农户154户，其中包括28户脱贫户63人贫困人口，脱贫户增收。</t>
  </si>
  <si>
    <t>站马墕村</t>
  </si>
  <si>
    <t>项目建设期间优先脱贫户务工，所得收益40%按章程提取公积公益金，60%脱贫攻坚成果巩固期间向所有脱贫户分红。带动农户154户，每户增收400元，产权归村集体所有</t>
  </si>
  <si>
    <t>任家山养羊场购买羊500只，形成资产归村集体经济组织所有，带动农户72户，其中包括21户脱贫户54人贫困人口，脱贫户增收。</t>
  </si>
  <si>
    <t>任家山</t>
  </si>
  <si>
    <t>项目建设期间优先脱贫户务工，所得收益40%按章程提取公积公益金，60%脱贫攻坚成果巩固期间向所有脱贫户分红。带动农户72户，每户增收400元，产权归村集体所有</t>
  </si>
  <si>
    <t>修建湖羊育肥场1处，购买湖羊200只，形成资产归村集体经济组织所有，带动农户192户，其中包括44户脱贫户118人贫困人口，脱贫户增收。</t>
  </si>
  <si>
    <t>贺家沙墕村</t>
  </si>
  <si>
    <t>项目建设期间优先脱贫户务工，所得收益40%按章程提取公积公益金，60%脱贫攻坚成果巩固期间向所有脱贫户分红。带动农户192户，每户增收500元，产权归村集体所有</t>
  </si>
  <si>
    <t>修建湖羊育肥场1处，购买湖羊300只，形成资产归村集体经济组织所有，带动农户192户，其中包括44户脱贫户103人贫困人口，脱贫户增收。</t>
  </si>
  <si>
    <t>柴家畔村</t>
  </si>
  <si>
    <t>项目建设期间优先脱贫户务工，所得收益40%按章程提取公积公益金，60%脱贫攻坚成果巩固期间向所有脱贫户分红。带动农户192户，每户增收600元，产权归村集体所有</t>
  </si>
  <si>
    <t>折家畔村修建1000只羊养殖场，规模15000平方米，投资240万元。庙梁修建养殖场1个，育湖羊200只，投资60万元。形成资产归村集体经济组织所有，带动农户367户，其中包括41户脱贫户95人贫困人口，脱贫户增收。</t>
  </si>
  <si>
    <t>折家畔
庙梁</t>
  </si>
  <si>
    <t>项目建设期间优先脱贫户务工，所得收益40%按章程提取公积公益金，60%脱贫攻坚成果巩固期间向所有脱贫户分红。带动农户367户，每户增收1000元，产权归村集体所有</t>
  </si>
  <si>
    <t>肉牛养殖</t>
  </si>
  <si>
    <t>新建牛棚2450平米、饲料库加工间360平米、蓄水池2座200方、消毒间1间18.5平米，购置饲料粉碎机、上料机、打捆机等设备6台等，买牛100头。形成资产归村集体经济组织所有，带动农户974户，其中包括467户脱贫户1015人贫困人口，脱贫户增收。</t>
  </si>
  <si>
    <t>核桃树墕</t>
  </si>
  <si>
    <t>项目建设期间优先脱贫户务工，所得收益40%按章程提取公积公益金，60%脱贫攻坚成果巩固期间向所有脱贫户分红。带动农户974户，每户每年增收400元，产权归村集体所有</t>
  </si>
  <si>
    <t>到户养殖</t>
  </si>
  <si>
    <t>养羊25683只每头补助500元；养殖猪1650头每头补助500元；养牛、驴1124头每头补助3000元；养鸡19507只每只补助30元；养蜂240箱，每箱补助600元。共涉及7201户19673人，脱贫户增收。</t>
  </si>
  <si>
    <t>养殖每户平均可增加收入3000元左右，带动增收户7201户</t>
  </si>
  <si>
    <t>产业项目（十三五）</t>
  </si>
  <si>
    <t>牛场养殖基地</t>
  </si>
  <si>
    <t>村集体牛场扩建牛棚一间，长40米，宽15米，高5米，采用钢构彩钢结构形式。</t>
  </si>
  <si>
    <t>赵大林集中移民搬迁点</t>
  </si>
  <si>
    <t>增加脱贫户收入，确保脱贫户37户103人有稳定收入来源，预计年度每户增收500元以上。</t>
  </si>
  <si>
    <t>加工</t>
  </si>
  <si>
    <t>到户加工</t>
  </si>
  <si>
    <t>手工挂面加工50户，其余加工10户，按建设投资的70%进行补贴（以相关证明票据为准），每户最高补助不超10000元。共涉及60户154人，保障脱贫户增收。</t>
  </si>
  <si>
    <t>发展加工产业增收，带动脱贫户60户154人，户均每年增加收入2000元左右</t>
  </si>
  <si>
    <t>农产品加工厂</t>
  </si>
  <si>
    <t>新建年产各类牛、羊、驴酱卤制品1500t的肉制品加工车间，冷库及配套公用设施，总建筑物占地面积3672平米（总投资3470万元，本年度实施二期工程，投资500万元）。形成资产归刘国具镇集体经济组织所有，共涉及2029户脱贫户5139人贫困人口。</t>
  </si>
  <si>
    <t>经开区</t>
  </si>
  <si>
    <t>形成资产归刘国具镇集体经济组织所有，经营所得收益40%提取公积公益金，60%脱贫攻坚巩固期内向所有脱贫户分红。共涉及2029户脱贫户。</t>
  </si>
  <si>
    <t>艾草种植和育苗项目</t>
  </si>
  <si>
    <t>新建艾草育苗示范基地一处，平整土地280亩、购买艾草种根100吨。</t>
  </si>
  <si>
    <t>榆佳经开区搬迁点</t>
  </si>
  <si>
    <t>提高企业生产效率、增加产值，返利分红等利益联结方式，预计带动搬迁户50人左右就业。</t>
  </si>
  <si>
    <t>山地苹果灌溉工程项目</t>
  </si>
  <si>
    <r>
      <t>山地苹果基地打机井9口，集雨窖27座300m</t>
    </r>
    <r>
      <rPr>
        <sz val="12"/>
        <color theme="1"/>
        <rFont val="宋体"/>
        <charset val="134"/>
      </rPr>
      <t>³</t>
    </r>
    <r>
      <rPr>
        <sz val="12"/>
        <color theme="1"/>
        <rFont val="仿宋_GB2312"/>
        <charset val="134"/>
      </rPr>
      <t>，集雨场一处，滚水坝一座，产权归村集体所有</t>
    </r>
  </si>
  <si>
    <t>窑湾村</t>
  </si>
  <si>
    <t>改善农业生产条件，提高农业生产效率，保障浇灌用水，提高产量，预计每户每年增收1000元左右。</t>
  </si>
  <si>
    <t>休闲农业与乡村旅游</t>
  </si>
  <si>
    <t>扩建写生基地，维修20院旧窑院，包括院子道路、墙体、院落、窑洞装修、景观、环境整治等相关附属设施设备。</t>
  </si>
  <si>
    <t>高家塄</t>
  </si>
  <si>
    <t>发展旅游产业，带动脱贫户增收，预计人均收入1500元，受益350户，809人。其中脱贫户44户、122人。权属归于村集体所有，所得收益40%按章程提取公积公益金，60%向所有农户分红。</t>
  </si>
  <si>
    <t>文旅局</t>
  </si>
  <si>
    <t>五</t>
  </si>
  <si>
    <t>乡村旅游建设：打造50处画家小院，完善99孔窑洞、暗窑33孔，打造十里荷塘，新建地标性建筑，修复古渡口，修缮李思命故居，打造浪石滩游乐项目、千年枣树、百年槐树等景点，实施村容村貌提升和亮化工程，维修农田灌溉设施，启动地质公园、山寨疙瘩等项目建设，建设分阶梯蓄水堤坝、古道石台阶景观等以及其他附属设施；</t>
  </si>
  <si>
    <t>荷叶坪村</t>
  </si>
  <si>
    <t>发展旅游产业，带动脱贫户增收，预计人均收入2000元，受益335户908人。权属归于村集体所有，所得收益40%按章程提取公积公益金，60%向所有农户分红。</t>
  </si>
  <si>
    <t>八</t>
  </si>
  <si>
    <t>改造11院民宿，每院3-6间，包括院子道路、墙体、院落、窑洞装修等相关设施设备，完善人行步道、供电设施、环境整治等相关附属设施设备。</t>
  </si>
  <si>
    <t>王家山村</t>
  </si>
  <si>
    <t>发展旅游产业，带动脱贫户增收，预计人均收入3000元，受益215户885人，其中脱贫户37户114人。权属归于村集体所有，所得收益40%按章程提取公积公益金，60%向所有农户分红。建成后由佳县大美石窑农牧文化发展有限责任公司运营，管理。</t>
  </si>
  <si>
    <t>四</t>
  </si>
  <si>
    <t>改建民宿6院，每院3-8间，包括院子道路、墙体、院落、窑洞装修以及相关附属设施设备</t>
  </si>
  <si>
    <t>泥河沟</t>
  </si>
  <si>
    <t>发展旅游产业，带动脱贫户增收，预计人均收入2000元，受益350户1037人，其中脱贫户85户250人。权属归于村集体所有，所得收益40%按章程提取公积公益金，60%向所有农户分红。建成后由北京隐居乡里公司运营，管理。</t>
  </si>
  <si>
    <t>二</t>
  </si>
  <si>
    <t>新修村入口门洞一座以及改造村道路3.3公里。改造20院窑洞（每院3-6孔），包括院子道路、墙体、院落、窑洞装修等相关附属设施设备；新修博物洞900米，牛岭山寨连接桥以及人行步道、供电设施、村容村貌以及环境整治等相关附属设施设备。</t>
  </si>
  <si>
    <t>赤牛坬</t>
  </si>
  <si>
    <t>发展旅游产业，带动脱贫户增收，预计人均收入3000元，受益233户999人，其中脱贫户52户161人。权属归于村集体所有，所得收益40%按章程提取公积公益金，60%向所有农户分红。建成后由榆林市大美乡村旅游有限公司运营，管理。</t>
  </si>
  <si>
    <t>三</t>
  </si>
  <si>
    <t>改造包括房屋建筑结构及外室面、内饰的精装及配饰、房屋室内外园艺花卉、门口、庭院、房屋内外视觉灯光照明的设计和项目的相关设施设备建设</t>
  </si>
  <si>
    <t>木厂湾</t>
  </si>
  <si>
    <t>发展旅游产业，带动贫困户增收，预计人均增入1000元，受益343户748人，其中贫困户14户56人。权属归于村集体所有，所得收益40%按章程提取公积公益金，60%向所有农户分红。</t>
  </si>
  <si>
    <t>六</t>
  </si>
  <si>
    <t>改造康养民宿11院，包括院子道路、墙体、大门、院落、室内装修等相关附属设施设备，旅游厕所、供电等相关附属设施设备。</t>
  </si>
  <si>
    <t>谭家坪</t>
  </si>
  <si>
    <t>辐射周边村子以及沿黄县村庄经济发展发展旅游产业，带动贫困户增收，预计人均增入1000元，受益265户636人，其中贫困户35户52人。权属归于村集体所有，所得收益40%按章程提取公积公益金，60%向所有农户分红。</t>
  </si>
  <si>
    <t>七</t>
  </si>
  <si>
    <t>维修改造乌镇中学50孔窑洞，包括院子道路、墙体、院落等，完善供电设施等等相关附属设施设备。</t>
  </si>
  <si>
    <t>乌镇村</t>
  </si>
  <si>
    <t>发展旅游产业，带动脱贫户增收，预计人均收入1000元，受益350户，其中脱贫户169户。权属归于村集体所有，所得收益40%按章程提取公积公益金，60%向所有农户分红。</t>
  </si>
  <si>
    <t>九</t>
  </si>
  <si>
    <t>新建生态长廊;木头峪宣传舞台仿古改建;提升打造康养民宿;提升新建木头峪古镇、乔家兴庄村智慧旅游系统;乔家新庄基础设施建设及配套设施;文化传承院落保护、地方特色文化挖掘及布展（村史馆、红色革命起义旧址、秀才模子院、仲连复生院等布展馆）;新建乔新庄至赤牛坬景区内道路;木头峪文化馆与研学基地建设;组建木头峪群众剧团，弘扬优秀文化，赓续毛主席“与时俱进”“人民喉舌"题词等等相关附属设施设备。</t>
  </si>
  <si>
    <t>乔兴庄村</t>
  </si>
  <si>
    <t>发展旅游产业，带动脱贫户增收，预计人均收入2000元，受益287户1078人，其中脱贫户69户190人。权属归于村集体所有，所得收益40%按章程提取公积公益金，60%向所有农户分红。</t>
  </si>
  <si>
    <t>一</t>
  </si>
  <si>
    <t>小杂粮种植示范基地</t>
  </si>
  <si>
    <t>平整土地62亩，平整后土地用于种植地膜高粱</t>
  </si>
  <si>
    <t>金明寺镇</t>
  </si>
  <si>
    <t>中刘家峁村（贺黄沟村）</t>
  </si>
  <si>
    <t>1、完成土地平整工程62亩，2、改善农业生产条件，提高农业综合机械化率，降低成本，3、提高产量亩产增收300斤，4、带动农户161户 ，其中包括脱贫户15户，每亩增收600元左右。</t>
  </si>
  <si>
    <t>平整土地103亩，平整后土地用于地膜谷子</t>
  </si>
  <si>
    <t>1、完成土地平整工程103亩，2、改善农业生产条件，提高农业综合机械化率，降低成本，3、提高产量亩产增收300斤，4、带动农户176户 ，其中包括脱贫户30户，每亩增收600元左右。</t>
  </si>
  <si>
    <t>平整土地94亩，平整后土地用于种植地膜高粱</t>
  </si>
  <si>
    <t>程家沟村</t>
  </si>
  <si>
    <t>1、完成土地平整工程94亩，2、改善农业生产条件，提高农业综合机械化率，降低成本，3、提高产量亩产增收300斤，4、带动农户236户 ，其中包括脱贫户23户，每亩增收600元左右。</t>
  </si>
  <si>
    <t>平整土地127亩，平整后土地用于种植地膜高粱、地膜玉米、地膜谷子等</t>
  </si>
  <si>
    <t>刘泉塌村（沙峁村）</t>
  </si>
  <si>
    <t>1、完成土地平整工程127亩，2、改善农业生产条件，提高农业综合机械化率，降低成本，3、提高产量亩产增收300斤，4、带动农户188户 ，其中包括脱贫户30户，每亩增收600元左右。</t>
  </si>
  <si>
    <t>平整土地180亩，平整后土地用于种植地膜高粱、地膜玉米、地膜谷子等</t>
  </si>
  <si>
    <t>王家沟村</t>
  </si>
  <si>
    <t>1、完成土地平整工程180亩，2、改善农业生产条件，提高农业综合机械化率，降低成本，3、提高产量亩产增收300斤，4、带动农户 193户，其中包括脱贫户55户，每亩增收600元左右。</t>
  </si>
  <si>
    <t>平整土地219亩，平整后土地村集体流转土地统一经营，用于种植地膜高粱、地膜谷子</t>
  </si>
  <si>
    <t>刘家峁村</t>
  </si>
  <si>
    <t>1、完成土地平整工程219亩，2、改善农业生产条件，提高农业综合机械化率，降低成本，3、提高产量亩产增收300斤，4、带动农户257户 ，其中包括脱贫户78户，每亩增收600元左右。</t>
  </si>
  <si>
    <t>平整土地294亩，平整后土地村集体流转土地统一经营，用于种植地膜高粱</t>
  </si>
  <si>
    <t>贺家仓村</t>
  </si>
  <si>
    <t>1、完成土地平整工程294亩，2、改善农业生产条件，提高农业综合机械化率，降低成本，3、提高产量亩产增收300斤，4、带动农户522户 ，其中包括脱贫户44户，每亩增收600元左右。</t>
  </si>
  <si>
    <t>平整土地460.1亩，平整后村集体流转土地统一经营，土地用于种植地膜高粱</t>
  </si>
  <si>
    <t>西山（黑龙潭村）</t>
  </si>
  <si>
    <t>1、完成土地平整工程460.1亩，2、改善农业生产条件，提高农业综合机械化率，降低成本，3、提高产量亩产增收300斤，4、带动农户362户 ，其中包括脱贫户45户，每亩增收600元左右。</t>
  </si>
  <si>
    <t>王家砭村（康家崖窑村）</t>
  </si>
  <si>
    <t>双碾村（天池花界村）</t>
  </si>
  <si>
    <t>火神山村（三皇梁村）</t>
  </si>
  <si>
    <t>平整土地368亩，平整后土地用于种植地膜高粱、地膜玉米、地膜谷子等</t>
  </si>
  <si>
    <t>曹大塔村</t>
  </si>
  <si>
    <t>1、完成土地平整工程368亩，2、改善农业生产条件，提高农业综合机械化率，降低成本，3、提高产量亩产增收300斤，4、带动农户189户 ，其中包括脱贫户59户，每亩增收600元左右。</t>
  </si>
  <si>
    <t>平整土地377亩，平整后土地用于种植地膜高粱、地膜玉米、地膜谷子等</t>
  </si>
  <si>
    <t>孙家峁村</t>
  </si>
  <si>
    <t>1、完成土地平整工程377亩，2、改善农业生产条件，提高农业综合机械化率，降低成本，3、提高产量亩产增收300斤，4、带动农户198户 ，其中包括脱贫户22户，每亩增收600元左右。</t>
  </si>
  <si>
    <t>平整土地390亩，平整后土地用于种植地膜高粱、地膜玉米、地膜谷子等</t>
  </si>
  <si>
    <t>1、完成土地平整工程390亩，2、改善农业生产条件，提高农业综合机械化率，降低成本，3、提高产量亩产增收300斤，4、带动农户226户 ，其中包括脱贫户14户，每亩增收600元左右。</t>
  </si>
  <si>
    <t>魏家畔村（米峰塌村）</t>
  </si>
  <si>
    <t>1、完成土地平整工程377亩，2、改善农业生产条件，提高农业综合机械化率，降低成本，3、提高产量亩产增收300斤，4、带动农户209户 ，其中包括脱贫户30户，每亩增收600元左右。</t>
  </si>
  <si>
    <t>平整土地459亩，平整后土地用于种植地膜高粱、地膜玉米、地膜谷子等</t>
  </si>
  <si>
    <t>季家沟村</t>
  </si>
  <si>
    <t>1、完成土地平整工程459亩，2、改善农业生产条件，提高农业综合机械化率，降低成本，3、提高产量亩产增收300斤，4、带动农户106户 ，其中包括脱贫户6户，每亩增收600元左右。</t>
  </si>
  <si>
    <t>平整土地423亩，平整后土地用于种植地膜高粱、地膜玉米、地膜谷子等</t>
  </si>
  <si>
    <t>苏家坬村</t>
  </si>
  <si>
    <t>1、完成土地平整工程423亩，2、改善农业生产条件，提高农业综合机械化率，降低成本，3、提高产量亩产增收300斤，4、带动农户169户 ，其中包括脱贫户40户，每亩增收600元左右。</t>
  </si>
  <si>
    <t>徐家西畔村</t>
  </si>
  <si>
    <t>旧寨村</t>
  </si>
  <si>
    <t>马家沟村</t>
  </si>
  <si>
    <t>平整土地620亩，平整后村集体流转土地统一经营，土地用于种植地膜谷子</t>
  </si>
  <si>
    <t>木瓜树峁村</t>
  </si>
  <si>
    <t>1、完成土地平整工程620亩，2、改善农业生产条件，提高农业综合机械化率，降低成本，3、提高产量亩产增收300斤，4、带动农户178户 ，其中包括脱贫户11户，每亩增收600元左右。</t>
  </si>
  <si>
    <t>平整土地597亩，平整后土地用于种植地膜高粱、地膜玉米、地膜谷子等</t>
  </si>
  <si>
    <t>官庄沟村</t>
  </si>
  <si>
    <t>1、完成土地平整工程597亩，2、改善农业生产条件，提高农业综合机械化率，降低成本，3、提高产量亩产增收300斤，4、带动农户217户 ，其中包括脱贫户49户，每亩增收600元左右。</t>
  </si>
  <si>
    <t>平整土地486亩，平整后土地用于种植地膜高粱、地膜玉米、地膜谷子等</t>
  </si>
  <si>
    <t>王寨村</t>
  </si>
  <si>
    <t>1、完成土地平整工程486亩，2、改善农业生产条件，提高农业综合机械化率，降低成本，3、提高产量亩产增收300斤，4、带动农户356户 ，其中包括脱贫户15户，每亩增收600元左右。</t>
  </si>
  <si>
    <t>平整土地686亩，平整后土地用于种植地膜高粱、地膜玉米、地膜谷子等</t>
  </si>
  <si>
    <t>贺家坬村（高家源村）</t>
  </si>
  <si>
    <t>1、完成土地平整工程686亩，2、改善农业生产条件，提高农业综合机械化率，降低成本，3、提高产量亩产增收300斤，4、带动农户312户 ，其中包括脱贫户67户，每亩增收600元左右。</t>
  </si>
  <si>
    <t>平整土地683亩，平整后土地用于种植地膜高粱、地膜玉米、地膜谷子等</t>
  </si>
  <si>
    <t>柏树墕村</t>
  </si>
  <si>
    <t>1、完成土地平整工程683亩，2、改善农业生产条件，提高农业综合机械化率，降低成本，3、提高产量亩产增收300斤，4、带动农户186户 ，其中包括脱贫户37户，每亩增收600元左右。</t>
  </si>
  <si>
    <t>平整土地697亩，平整后土地用于种植地膜高粱、地膜玉米、地膜谷子等</t>
  </si>
  <si>
    <t>曹兴庄村</t>
  </si>
  <si>
    <t>1、完成土地平整工程697亩，2、改善农业生产条件，提高农业综合机械化率，降低成本，3、提高产量亩产增收300斤，4、带动农户239户 ，其中包括脱贫户31户，每亩增收600元左右。</t>
  </si>
  <si>
    <t>平整土地711亩，平整后土地用于种植地膜高粱、地膜玉米、地膜谷子等</t>
  </si>
  <si>
    <t>赵家沟村</t>
  </si>
  <si>
    <t>1、完成土地平整工程711亩，2、改善农业生产条件，提高农业综合机械化率，降低成本，3、提高产量亩产增收300斤，4、带动农户448户 ，其中包括脱贫户139户，每亩增收600元左右。</t>
  </si>
  <si>
    <t>平整土地702亩，平整后土地用于种植地膜高粱、地膜玉米、地膜谷子等</t>
  </si>
  <si>
    <t>园则河村（李栋畔村）</t>
  </si>
  <si>
    <t>1、完成土地平整工程702亩，2、改善农业生产条件，提高农业综合机械化率，降低成本，3、提高产量亩产增收300斤，4、带动农户56户 ，其中包括脱贫户6户，每亩增收600元左右。</t>
  </si>
  <si>
    <t>谢家沟村治理土地200亩，包括覆土碾压40公分，施用有机肥400吨和深翻，项目实施后村集体流转土地统一经营，种植地膜谷子</t>
  </si>
  <si>
    <t>1、完成土地平整、土壤改良工程200亩，2、改善农业生产条件，提高农业综合机械化率，降低成本，3、提高产量亩产增收300斤，4、带动农户158户 ，其中包括脱贫户27户，每亩增收600元左右。</t>
  </si>
  <si>
    <t>平整土地721亩，平整后土地用于种植地膜高粱、地膜玉米、地膜谷子等</t>
  </si>
  <si>
    <t>见虎墕村</t>
  </si>
  <si>
    <t>1、完成土地平整工程721亩，2、改善农业生产条件，提高农业综合机械化率，降低成本，3、提高产量亩产增收300斤，4、带动农户293户 ，其中包括脱贫户83户，每亩增收600元左右。</t>
  </si>
  <si>
    <t>平整土地829亩，平整后土地用于种植地膜高粱、地膜玉米、地膜谷子等</t>
  </si>
  <si>
    <t>方塌村</t>
  </si>
  <si>
    <t>1、完成土地平整工程829亩，2、改善农业生产条件，提高农业综合机械化率，降低成本，3、提高产量亩产增收300斤，4、带动农户279户 ，其中包括脱贫户24户，每亩增收600元左右。</t>
  </si>
  <si>
    <t>平整土地872亩，平整后土地用于种植地膜高粱、地膜玉米、地膜谷子等</t>
  </si>
  <si>
    <t>中石家坬村</t>
  </si>
  <si>
    <t>1、完成土地平整工程872亩，2、改善农业生产条件，提高农业综合机械化率，降低成本，3、提高产量亩产增收300斤，4、带动农户227户 ，其中包括脱贫户14户，每亩增收600元左右。</t>
  </si>
  <si>
    <t>平整土地910亩，平整后土地用于种植地膜高粱、地膜玉米、地膜谷子等</t>
  </si>
  <si>
    <t>王木匠沟村</t>
  </si>
  <si>
    <t>1、完成土地平整工程910亩，2、改善农业生产条件，提高农业综合机械化率，降低成本，3、提高产量亩产增收300斤，4、带动农户188户 ，其中包括脱贫户30户，每亩增收600元左右。</t>
  </si>
  <si>
    <t>平整土地969亩，平整后土地用于种植地膜高粱、地膜玉米、地膜谷子等</t>
  </si>
  <si>
    <t>三皇庙村</t>
  </si>
  <si>
    <t>1、完成土地平整工程969亩，2、改善农业生产条件，提高农业综合机械化率，降低成本，3、提高产量亩产增收300斤，4、带动农户157户 ，其中包括脱贫户57户，每亩增收600元左右。</t>
  </si>
  <si>
    <t>平整土地965.78亩，平整后土地用于种植地膜高粱、地膜玉米、地膜谷子等</t>
  </si>
  <si>
    <t>陈泥沟后山</t>
  </si>
  <si>
    <t>1、完成土地平整工程965.78亩，2、改善农业生产条件，提高农业综合机械化率，降低成本，3、提高产量亩产增收300斤，4、带动农户162户 ，其中包括脱贫户13户，每亩增收600元左右。</t>
  </si>
  <si>
    <t>平整土地1126亩，平整后土地用于种植地膜高粱、地膜玉米、地膜谷子等</t>
  </si>
  <si>
    <t>雷家坬村</t>
  </si>
  <si>
    <t>1、完成土地平整工程1126亩，2、改善农业生产条件，提高农业综合机械化率，降低成本，3、提高产量亩产增收300斤，4、带动农户383户 ，其中包括脱贫户62户，每亩增收600元左右。</t>
  </si>
  <si>
    <t>平整土地1340.55亩，平整后土地用于种植地膜高粱、地膜玉米、地膜谷子等</t>
  </si>
  <si>
    <t>陈泥沟村</t>
  </si>
  <si>
    <t>1、完成土地平整工程1340.55亩，2、改善农业生产条件，提高农业综合机械化率，降低成本，3、提高产量亩产增收300斤，4、带动农户162户 ，其中包括脱贫户13户，每亩增收600元左右。</t>
  </si>
  <si>
    <t>平整土地1603亩，平整后土地用于种植地膜高粱、地膜玉米、地膜谷子等</t>
  </si>
  <si>
    <t>元峁村</t>
  </si>
  <si>
    <t>1、完成土地平整工程1603亩，2、改善农业生产条件，提高农业综合机械化率，降低成本，3、提高产量亩产增收300斤，4、带动农户172户 ，其中包括脱贫户49户，每亩增收600元左右。</t>
  </si>
  <si>
    <t>平整土地1912亩，平整后土地用于种植地膜高粱、地膜玉米、地膜谷子等</t>
  </si>
  <si>
    <t>1、完成土地平整工程1912亩，2、改善农业生产条件，提高农业综合机械化率，降低成本，3、提高产量亩产增收300斤，4、带动农户208户 ，其中包括脱贫户63户，每亩增收600元左右。</t>
  </si>
  <si>
    <t>佳县农业农村局-产业项目-2022年-上高寨稍店则村硬化道路1.8公里、宽3米。</t>
  </si>
  <si>
    <t>稍店则村</t>
  </si>
  <si>
    <t>1、完成道路硬化工程1.8公里，2、改善农业生产条件，提高农业综合机械化率，降低成本，每亩100元，3、带动农户236户 ，其中包括脱贫户35户，每户增收200元左右。</t>
  </si>
  <si>
    <t>佳县农业农村局-产业项目-2022年-金明寺季家沟村硬化道路3.2公里，宽3米。</t>
  </si>
  <si>
    <t>1、完成道路硬化工程3.2公里，2、改善农业生产条件，提高农业综合机械化率，降低成本，每亩100元，3、带动农户106户 ，其中包括脱贫户6户，每户增收200元左右。</t>
  </si>
  <si>
    <t>土地平整414.68亩，配套建设灌溉农渠3600米、斗门129座、道路硬化2000米，宽3米、农田防护414.68亩，建成后村集体流转土地统一经营，用于种植地膜玉米。</t>
  </si>
  <si>
    <t>1、完成土地平整及配套灌溉农渠、斗门、道路硬化、农田防护工程414.68亩，2、改善农业生产条件，提高农业综合机械化率，降低成本，3、提高产量亩产增收300斤，4、增加项目区脱贫户22户，47人的收入，每户增收800元左右。</t>
  </si>
  <si>
    <t>土地平整271.36亩，建成后村集体流转土地统一经营，用于种植地膜高粱。</t>
  </si>
  <si>
    <t>张家老庄村</t>
  </si>
  <si>
    <t>1、完成土地平整工程271.36亩，2、改善农业生产条件，提高农业综合机械化率，降低成本，3、提高产量亩产增收300斤，4、增加项目区脱贫户26户，50人收入，每户增收800元左右。</t>
  </si>
  <si>
    <t>土地平整720.18亩，土壤改良233.15亩，建成后村集体流转土地统一经营，用于种植地膜谷子。</t>
  </si>
  <si>
    <t>前郑家沟</t>
  </si>
  <si>
    <t>1、完成土地平整工程720.18亩，土壤改良工程233.15亩，2、改善农业生产条件，提高农业综合机械化率，降低成本，3、提高产量亩产增收300斤，4、增加项目区脱贫户43户，84人收入，每户增收800元左右。</t>
  </si>
  <si>
    <t>土壤改良白家崖窑村78.9亩、刘家崖窑村38.87，共计116.96亩，建成后村集体流转土地统一经营，用于种植地膜玉米。</t>
  </si>
  <si>
    <t>白家崖窑村等2村</t>
  </si>
  <si>
    <t>1、完成土地土壤改良工程2116.96亩，2、改善农业生产条件，提高农业综合机械化率，降低成本，3、提高产量亩产增收300斤，4、增加项目区脱贫户75户，162人收入，每户增收300元左右。</t>
  </si>
  <si>
    <t>土地平整曹家大塌92.45亩、秦家沟38.86亩、石家坬457.81亩、杨家园则36.91亩，共计626.03亩，配套建设灌溉农渠、斗门、道路硬化、农田防护，建成后用于发展红薯产业。</t>
  </si>
  <si>
    <t>曹家大塔等等4村</t>
  </si>
  <si>
    <t>1、完成土地平整及配套灌溉农渠、斗门、道路硬化、农田防护工程626.03亩，2、改善农业生产条件，提高农业综合机械化率，降低成本，3、提高产量亩产增收300斤，4、增加项目区脱贫户219户，696人收入，每户增收800元左右。</t>
  </si>
  <si>
    <t>土地平整363.25亩，配套建设灌溉农渠、斗门、道路硬化、农田防护，建成后用于发展红薯产业。</t>
  </si>
  <si>
    <t>朱官寨村</t>
  </si>
  <si>
    <t>1、完成土地平整及配套灌溉农渠、斗门、道路硬化、农田防护工程363.25亩，2、改善农业生产条件，提高农业综合机械化率，降低成本，3、提高产量亩产增收300斤，4、增加项目区脱贫户43户，161人收入，每户增收800元左右。</t>
  </si>
  <si>
    <t>申家沟等2村</t>
  </si>
  <si>
    <t>1、完成土壤改良工程419.07亩，2、改善农业生产条件，提高农业综合机械化率，降低成本，3、提高产量亩产增收300斤，4、增加项目区脱贫户26户，51人收入，每户增收100元左右。</t>
  </si>
  <si>
    <t>产业奖补</t>
  </si>
  <si>
    <t>支持榆林市东方红食品开发有限公司等3家新型农业经营主体通过租用耕地、吸纳就业、订单收购、入股联营、技术服务等形式与1820户脱贫户建立稳定利益联接机制，带动脱贫户收入5000元以上。</t>
  </si>
  <si>
    <t>新型农业经营主体通过租用耕地、吸纳就业、订单收购、入股联营、技术服务等形式与1820户脱贫户建立稳定利益联接机制，年收入1000元以上脱贫户奖补。</t>
  </si>
  <si>
    <t>漫灌改滴灌-王家砭镇窑湾村漫灌改滴灌3000亩，铺设滴灌管道旱作节水农业，主要种植山地苹果</t>
  </si>
  <si>
    <t>改善农业生产条件，降低农业灌溉用水取水量，提高产量，预计每户每年增收300元左右。</t>
  </si>
  <si>
    <t>漫灌改滴灌-刘国具镇张家沟村漫灌改滴灌1600亩，铺设滴灌管道旱作节水农业，主要种植山地苹果</t>
  </si>
  <si>
    <t>“四位一体”集雨补灌-刘山乡桃园沟村等2村山地“四位一体”集雨补灌1600亩，建设水源净化设备、铺设滴灌管道旱作节水农业，主要种植山地苹果，漫灌改滴灌-刘山乡桃园沟村等2村漫灌改滴灌400亩，铺设滴灌管道旱作节水农业，主要种植山地苹果</t>
  </si>
  <si>
    <t>桃园沟村等2村</t>
  </si>
  <si>
    <t>“四位一体”集雨补灌-刘国具镇刘国具村山地“四位一体”集雨补灌1300亩，建设水源净化设备、铺设滴灌管道旱作节水农业，主要种植山地苹果</t>
  </si>
  <si>
    <t>刘国具村</t>
  </si>
  <si>
    <t>“四位一体”集雨补灌-刘国具镇梨湾村山地“四位一体”集雨补灌200亩，建设水源净化设备、铺设滴灌管道旱作节水农业，主要种植地膜谷子</t>
  </si>
  <si>
    <t>梨湾村</t>
  </si>
  <si>
    <t>“四位一体”集雨补灌-通镇常家坬山地“四位一体”集雨补灌900亩，建设水源净化设备、铺设滴灌管道旱作节水农业，主要种植地膜谷子</t>
  </si>
  <si>
    <t>常家坬</t>
  </si>
  <si>
    <t>“四位一体”集雨补灌-兴隆寺乡王家坬村山地“四位一体”集雨补灌730亩，建设部分高位水池，泵站、铺设滴灌管道旱作节水农业，主要种植山地苹果，漫灌改滴灌-兴隆寺乡王家坬村漫灌改滴灌370亩，铺设滴灌管道旱作节水农业，主要种植山地苹果</t>
  </si>
  <si>
    <t>漫灌改滴灌-兴隆寺乡苦菜疙瘩村漫灌改滴灌900亩，铺设滴灌管道旱作节水农业</t>
  </si>
  <si>
    <t>苦菜疙瘩村</t>
  </si>
  <si>
    <t>“四位一体”集雨补灌-店镇勃牛沟村山地“四位一体”集雨补灌500亩，建设部分高位水池，泵站、铺设滴灌管道旱作节水农业，主要种植山地苹果</t>
  </si>
  <si>
    <t>勃牛沟村</t>
  </si>
  <si>
    <t>改善农业生产条件，降低农业灌溉用水取水量，提高产量，预计每户每年增收301元左右。</t>
  </si>
  <si>
    <t>漫灌改滴灌-刘国具镇马家沟漫灌改滴灌500亩，铺设滴灌管道旱作节水农业，主要种植山地苹果</t>
  </si>
  <si>
    <t>马家沟</t>
  </si>
  <si>
    <t>漫灌改滴灌-朱家坬镇白家墕村漫灌改滴灌730亩，铺设滴灌管道旱作节水农业，主要种植山地苹果</t>
  </si>
  <si>
    <t>白家墕村</t>
  </si>
  <si>
    <t>“四位一体”集雨补灌-乌镇高西沟村山地“四位一体”集雨补灌570亩，建设提水设备、泵站、高位水池、铺设滴灌管道旱作节水农业，主要种植山地苹果</t>
  </si>
  <si>
    <t>高西沟村</t>
  </si>
  <si>
    <t>“四位一体”集雨补灌-金明寺镇油房崖村山地“四位一体”集雨补灌300亩，建设提水设备、泵站、高位水池、铺设滴灌管道旱作节水农业，主要种植山地苹果</t>
  </si>
  <si>
    <t>油房崖村</t>
  </si>
  <si>
    <t>农产品加工展销和农村休闲观光旅游配套项目</t>
  </si>
  <si>
    <t>本项目为佳县峪口村农产品加工展销和农村休闲观光旅游配套项目，占地面积大约为4420.57m，建筑面积约为6684.21m，本铸造厂房为局部地上三层，局部为一层，结构采用混凝土框架结构，地基为换填地基，基础采用混凝土独立基础。顶目中装饰装修工程建筑面积6684.21m安装包含电气工程，给排永工程，采暖等后续工程。受益脱贫户36户76人</t>
  </si>
  <si>
    <t>峪口村</t>
  </si>
  <si>
    <t>建厂带动农户230人就业务工，户均收入4万元，铸造厂加成后吸纳100人就业加工，户均收入3万元，项目建成投入运营后带动当地周边农户100人发展旅游，户均收入3万元,项目建设期间优先脱贫户务工，所得收益40%按章程提取公积公益金，60%脱贫攻坚成果巩固期间向所有脱贫户分红，形成资产归该村集体所有。受益脱贫户36户76人，预计每户每年收益1000元。</t>
  </si>
  <si>
    <t>产业配套基础设施</t>
  </si>
  <si>
    <t>灌溉工程</t>
  </si>
  <si>
    <t>维修石砌灌溉渠5处：1.长6米、高2米、底宽1.5米；2.长7米、高3米、底宽1.5米；3.长25米、高12米、底宽2.5米；4.长3米、高3米、宽2米；5.长7米、高1米、底宽0.6米。</t>
  </si>
  <si>
    <t>项目建成后形成资产归朱官寨镇朱官寨村集体经济组织所有,可解决约100亩农田的灌溉问题，提高产量，增加村民381户（脱贫户89户）收入。</t>
  </si>
  <si>
    <t>财政局</t>
  </si>
  <si>
    <t>除险加固维修井河沟淤地坝2座，1#坝顶长75米，顶宽5米，坝高5米。2#坝顶长60米，顶宽5米，坝高5米。土质溢洪道2道。</t>
  </si>
  <si>
    <t>新增坝地12亩，防治水土流失面积20000平方米，涉及农户37户103人人均收入增加300元。</t>
  </si>
  <si>
    <t>除险加固王福梁淤地坝项目维修加固淤地坝3座，一号坝30米长加高3米；二号坝长39米加高3米，三号坝长46米加高3米，新修生产道路0.6公里，宽3米。</t>
  </si>
  <si>
    <t>杜家园移民搬迁点</t>
  </si>
  <si>
    <t>新增坝地20亩，防治水土流失面积28000平方米，涉及农户29户84人人均收入增加300元。</t>
  </si>
  <si>
    <t>新建柳树峁除险加固淤地坝一座，坝顶长80米，顶宽5米，坝高11米。挖土方18300方，坝体回填碾压土方8600方，溢洪道1道。</t>
  </si>
  <si>
    <t>新增坝地22亩，防治水土流失面积30000平方米，涉及农户31户84人人均收入增加300元。</t>
  </si>
  <si>
    <t>产业路</t>
  </si>
  <si>
    <t>新修麦场梁砖砌道路1.3公里，宽3.0米，立插青红砖3900平米。</t>
  </si>
  <si>
    <t>确保该村道路安全通行，方便29户84人安全出行，</t>
  </si>
  <si>
    <t>村基础设施</t>
  </si>
  <si>
    <t>小型农田水利设施</t>
  </si>
  <si>
    <t>新修105米浆砌石排洪渠，坝梁长105米，高6米，顶宽5米，内外边坡1:2</t>
  </si>
  <si>
    <t>杨塌村</t>
  </si>
  <si>
    <t>改善农业生产条件带动脱贫,直接受益脱贫户67户198人，受益总户数286户，总人口数836人</t>
  </si>
  <si>
    <t>道路防护</t>
  </si>
  <si>
    <t>在前坪田地边石砌防护300余米、均高2.5米。</t>
  </si>
  <si>
    <t>白家硷村</t>
  </si>
  <si>
    <t>项目建成后形成资产归大佛寺便民服务中心白家硷村集体经济组织所有,有效保护农田50亩，87户脱贫户受益20亩，每亩增收200元。</t>
  </si>
  <si>
    <t>西沟淤地坝坝梁加固，坝地覆土厚2米、长300米、均宽50米。</t>
  </si>
  <si>
    <t>乔家寨村</t>
  </si>
  <si>
    <t>项目建成后形成资产归店镇乔家寨村集体经济组织所有,预防水土流失，预计可增加坝地30亩，受益农户180户555人（其中脱贫户18户52人受益15亩），预计每亩增收200元。</t>
  </si>
  <si>
    <t>对该村65亩沟道治理。</t>
  </si>
  <si>
    <t>白家舍沟村</t>
  </si>
  <si>
    <t>项目建成后形成资产归刘国具镇白家舍沟村集体经济组织所有,预防水土流失，预计可增加坝地65亩，受益农户260户800人（其中脱贫户77户155人受益25亩），预计每亩增收200元。</t>
  </si>
  <si>
    <t>维修加固淤地坝一座，加高3米、加高后坝梁长50米、坝顶宽5米，回填坝内缺口宽20米、长500米、深5米，开挖溢洪道长50米、口宽4米、底宽2米、深2米。</t>
  </si>
  <si>
    <t>官庄沟村金条沟自然村</t>
  </si>
  <si>
    <t>项目建成后形成资产归官庄便民服务中心官庄沟村集体经济组织所有,预防水土流失，有效保护坝地50亩，受益农户217户580人（其中49户脱贫户134人受益22亩），预计每亩增收200元。</t>
  </si>
  <si>
    <t>维修加固郭尖峁淤地坝一座，加高坝6米、加高后坝长约100米、顶宽9米及排洪设施长50米、直径80管，坝内覆土1.3万平方米、厚1.2米。</t>
  </si>
  <si>
    <t>站马焉村</t>
  </si>
  <si>
    <t>项目建成后形成资产归官庄便民服务中心站马焉村集体经济组织所有,预防水土流失，预计可增加坝地20亩，有效保护坝地62亩，受益农户212户582人（其中29户脱贫户66人受益20亩），预计每亩增收200元。</t>
  </si>
  <si>
    <t>除险加固#1号坝:加高6米、加高后坝顶长57米、顶宽4米，道路100米；
#2号坝:加高12米、加高后坝顶长42米、顶宽4米，道路100米；
#3号坝：加高9米、加高后坝顶长37米、顶宽4米，道路100米。</t>
  </si>
  <si>
    <t>张家圪崂村</t>
  </si>
  <si>
    <t>项目建成后形成资产归木头峪镇张家圪崂村集体经济组织所有,预防水土流失，预计可增加坝地45亩，有效保护坝地75亩，受益农户194户614人（其中26户脱贫户79人受益36亩），预计每亩增收200元。</t>
  </si>
  <si>
    <t>维修加固淤地坝一座，坝顶长52.13 米、高10.55米、顶宽4米，修筑浆砌石排洪渠长74.5米、宽2米、高1.8米。</t>
  </si>
  <si>
    <t>火神山村三皇梁组</t>
  </si>
  <si>
    <t>项目建成后形成资产归王家砭镇火神山村集体经济组织所有,预防水土流失，有效保护淤地坝60亩，受益农户260户819人（其中37户脱贫户107人受益26亩），预计每亩增收200元。</t>
  </si>
  <si>
    <t>维修加固淤地坝一座，坝顶长59.51 米、高10.25米、顶宽4米，修筑浆砌石排洪渠长57米、宽2米、高1.8米。</t>
  </si>
  <si>
    <t>项目建成后形成资产归王家砭镇窑湾村集体经济组织所有,预防水土流失，有效保护淤地坝40亩，受益农户473户1474人（其中70户脱贫户132人受益20亩），预计每亩增收200元。</t>
  </si>
  <si>
    <t>维修加固淤地坝一座，填补坝体缺口长55米、高13米，顶宽4米；回填坝内水毁泥面长172米、宽19.5米、均深8.5米；修筑浆砌石排洪渠长65米、宽2米。</t>
  </si>
  <si>
    <t>马家焉村</t>
  </si>
  <si>
    <t>项目建成后形成资产归佳州街道办马家焉村集体经济组织所有,预防水土流失，有效保护淤地坝55亩，受益农户392户1194人（其中67户脱贫户132人受益26亩），预计每亩增收200元。</t>
  </si>
  <si>
    <t>黄土地杂粮专用粉生产线建设</t>
  </si>
  <si>
    <t>新建1000平米钢架结构的食品标准化生产车间一处，购置石磨磨粉机两套，配套混拌包装等设备，建设年产2000吨杂粮专用粉生产线一条。</t>
  </si>
  <si>
    <t>榆佳经开区集中搬迁点一期</t>
  </si>
  <si>
    <t>产权归政府所有，项目建成后以租赁的方式进行出租，租赁费全部用于搬迁点后续扶持。项目建成后预计带动2000亩杂粮基地建设，帮助200个农户户均年收入达到1万元。为搬迁户提供就业岗位15个，安排脱贫户10人就业，每个就业人员年收入不低于2万元</t>
  </si>
  <si>
    <t>维修加固后小沟淤地坝一座，坝高加高约10m，坝长约45m，坝顶宽4m，回填上游坝地形成的冲沟。</t>
  </si>
  <si>
    <t>有效保护农田30亩，其中脱贫户78户158人受益25亩，预计每亩增收450元</t>
  </si>
  <si>
    <t>水利局</t>
  </si>
  <si>
    <t>维修加固白龙庙村后沟淤地坝一座，加高坝体9m，坝长79米，加固以后总坝高为19m，坝顶宽约5m。左岸布置涵卧管长约40m，送至下游沟道。</t>
  </si>
  <si>
    <t>白龙庙村</t>
  </si>
  <si>
    <t>有效保护农田65亩，其中脱贫户40户100人受益50亩，预计每亩增收450元</t>
  </si>
  <si>
    <t>坝址下移至支沟口新建坝体，右岸布置涵卧管长约69m，坝高约13m，坝顶宽约4m。</t>
  </si>
  <si>
    <t>有效保护农田30亩，其中脱贫户40户100人受益20亩，预计每亩增收450元</t>
  </si>
  <si>
    <t>加固坝体，左岸新建钢筋混凝土溢洪道，溢洪道长约110m，溢洪道底宽约4.0m，侧墙高约3.0m，回填上游冲沟。</t>
  </si>
  <si>
    <t>高家塄村</t>
  </si>
  <si>
    <t>有效保护农田40亩，其中脱贫户38户85人受益36亩，预计每亩增收450元</t>
  </si>
  <si>
    <t>该坝坝控流域面积较小，为小型淤地坝，本次考虑加固坝体，加固后达到坝长55m，宽4m，高7m。</t>
  </si>
  <si>
    <r>
      <t>大李家</t>
    </r>
    <r>
      <rPr>
        <sz val="12"/>
        <rFont val="仿宋_GB2312"/>
        <charset val="134"/>
      </rPr>
      <t>坬村</t>
    </r>
  </si>
  <si>
    <t>有效保护农田40亩，其中脱贫户49户105人受益30亩，预计每亩增收450元</t>
  </si>
  <si>
    <t>维修加固大沟淤地坝一座，回填冲沟，加固后坝长49.7m，加高坝体7m，冲沟回填宽约9.5m，深约6.9m，长约20m。</t>
  </si>
  <si>
    <t>陈家焉</t>
  </si>
  <si>
    <t>有效保护农田50亩，其中脱贫户59户117人受益45亩，预计每亩增收450元</t>
  </si>
  <si>
    <t>加固加高坝体，加高坝体约4m，加固后坝顶宽度约4m，总坝高为23m，右岸布置涵卧管相对较长，约90m，下游基岩出露，不需布设消力池。</t>
  </si>
  <si>
    <t>有效保护农田20亩，其中脱贫户43户121人受益18亩，预计每亩增收450元</t>
  </si>
  <si>
    <t>回填右岸冲沟并延长坝体至右岸山体，回填坝前冲沟，冲沟深约18.5m，宽约33m，坝上游右侧支沟口村民自建拦水土坝，拆除填平。加固加高坝体，加高坝体约10m，加高后总坝高约33m，坝顶宽5m，坝长约125m。</t>
  </si>
  <si>
    <t>落古峁村</t>
  </si>
  <si>
    <t>有效保护农田26亩，其中脱贫户9户26人受益20亩，预计每亩增收450元</t>
  </si>
  <si>
    <t>维修加固灶火沟淤地坝一座，移至上游，由坝体，溢洪道及涵卧管组成，坝体加高约15m，坝顶宽约4.0m，坝长130m，左岸布置涵卧管，右岸布置溢洪道，下游淤地坝加高加固坝体，并配套灌溉渠道，灌溉渠道长约300m。</t>
  </si>
  <si>
    <t>石家坬村</t>
  </si>
  <si>
    <t>有效保护农田25亩，其中脱贫户98户231人受益20亩，预计每亩增收450元</t>
  </si>
  <si>
    <t>加固坝体，整治排洪渠长300米、宽2.0米、高2.0米，2.0*2.0米涵洞1座。</t>
  </si>
  <si>
    <t>有效保护农田35亩，其中脱贫户68户215人受益40亩，预计每亩增收450元</t>
  </si>
  <si>
    <t>加高加固坝体，加固坝体约10m，加固后坝高约24m，坝顶宽约4m，坝长89m，于左岸新建涵卧管，回填右侧冲沟，冲沟深约8.1m，宽3.0m，长约72.1m，延长坝体至右岸山体。加固完成后拆除上游村民自建的土坝。</t>
  </si>
  <si>
    <t>胡家峁村</t>
  </si>
  <si>
    <t>183</t>
  </si>
  <si>
    <t>有效保护农田55亩，其中脱贫户56户175人受益40亩，预计每亩增收450元</t>
  </si>
  <si>
    <t>加固加高坝体，右岸布置涵卧管，尾水渠长约70米，坝体加高约4m，加固后坝高19m，坝顶宽4.0m，坝长67m。</t>
  </si>
  <si>
    <t>前寨沟村</t>
  </si>
  <si>
    <t>有效保护农田50亩，其中脱贫户77户170人受益40亩，预计每亩增收450元</t>
  </si>
  <si>
    <t>维修加固白家铺子鱼峁沟淤地坝一座，右岸布置涵管，涵管直径为120cm，长约100m，整修下游坝坡。</t>
  </si>
  <si>
    <t>白家铺村</t>
  </si>
  <si>
    <t>加固加高坝体，加高坝体约9m，加固后坝高约29米，坝体宽5米，长90米，右岸新建涵卧管，卧管高度约12米，涵管长约80米，采用80cm预制件，尾水渠长约55米。</t>
  </si>
  <si>
    <t>后郑家沟村</t>
  </si>
  <si>
    <t>有效保护农田26亩，其中脱贫户43户84人受益20亩，预计每亩增收450元</t>
  </si>
  <si>
    <t>将坝体向下游移动30m，并进行加高15米，坝宽4米，长110米，在右岸布置涵卧管，卧管高度约12米，涵管长约80米，尾水渠长约40米。将原坝体进行拆除，平整上游已淤坝地。</t>
  </si>
  <si>
    <t>水湾畔村</t>
  </si>
  <si>
    <t>有效保护农田50亩，其中脱贫户50户127人受益40亩，预计每亩增收450元</t>
  </si>
  <si>
    <t>加高坝体约4m，加固后坝高10m，坝顶宽4m，坝长75m，左岸布置涵卧管，卧管高度约3米，涵管长约40米，尾水渠出口放置在下游沟道，尾水渠长约76米。</t>
  </si>
  <si>
    <t>上高寨村高家洼上自然村</t>
  </si>
  <si>
    <t>有效保护农田68亩，其中脱贫户34户81人受益60亩，预计每亩增收450元</t>
  </si>
  <si>
    <t>加固坝体，坝高约30m，坝长约136m，宽5米，左岸布置涵卧管，卧管高度约21米，涵管长度90米，尾水渠长约120米。右岸布置溢洪道。溢洪道底宽约5m，侧墙高约4m，长约129m，下游布设消力池。</t>
  </si>
  <si>
    <t>有效保护农田60亩，其中脱贫户50户127人受益50亩，预计每亩增收450元</t>
  </si>
  <si>
    <t>加固加高坝体，坝体加高约12m，加固后坝高32m，坝顶宽5m，坝长84m，右岸布置涵卧管，卧管高约10.5米，涵管长约70米，尾水渠长约48米。</t>
  </si>
  <si>
    <t>斗范梁村</t>
  </si>
  <si>
    <t>坝址向上游移动10m，拆除原有排洪渠及水闸，左岸布置涵卧管。上游坝坡布置浆砌块石护坡，下游布置反滤体。加高坝体约8m,坝顶宽度4m，坝长79m，右尾水渠送至原有灌溉渠道。</t>
  </si>
  <si>
    <t>王家砭村</t>
  </si>
  <si>
    <t>有效保护农田60亩，其中脱贫户30户75人受益50亩，预计每亩增收450元</t>
  </si>
  <si>
    <t>加固加高坝体，坝体加高约7m，加固后坝高19m，坝长95m，坝顶宽5m，右岸新建涵卧管，尾水渠长约50m。</t>
  </si>
  <si>
    <t>佛店山村</t>
  </si>
  <si>
    <t>有效保护农田70亩，其中脱贫户40户83人受益60亩，预计每亩增收450元</t>
  </si>
  <si>
    <t>加固加高坝体，坝体加高约5m，加高后坝高17m，坝长75m，坝宽4m，右岸新建涵卧管，尾水渠长约48m。</t>
  </si>
  <si>
    <t>老庄焉村</t>
  </si>
  <si>
    <t>有效保护农田30亩，其中脱贫户10户41人受益28亩，预计每亩增收450元</t>
  </si>
  <si>
    <t>加固加高坝体，坝体加高约3m，加固后坝高16m，坝长110m，坝顶宽度为4m，右岸新建涵卧管，尾水渠送至下游沟道，尾水渠长约100m。</t>
  </si>
  <si>
    <t>潘疙瘩村</t>
  </si>
  <si>
    <t>有效保护农田40亩，其中脱贫户25户134人受益30亩，预计每亩增收450元</t>
  </si>
  <si>
    <t>加固加高坝体，坝体加高约4m，加固后坝高24m，坝长75m，坝顶宽4m，左岸新建涵卧管，尾水渠送至下游沟道,长约120米，回填坝上游形成的冲沟。</t>
  </si>
  <si>
    <t>高武沟村</t>
  </si>
  <si>
    <t>有效保护农田50亩，其中脱贫户10户60人受益40亩，预计每亩增收450元</t>
  </si>
  <si>
    <t>加固加高坝体，坝体加高约7m，加固后坝高22m，坝长57m，左岸新建涵卧管，尾水渠送至下游沟道，尾水渠长约110米。</t>
  </si>
  <si>
    <t>有效保护农田30亩，其中脱贫户8户37人受益40亩，预计每亩增收450元</t>
  </si>
  <si>
    <t>加固加高坝体，加高坝体约4m,加固后坝高14m，坝长73m，坝顶宽5m，左岸新建涵卧管，尾水渠长约80m</t>
  </si>
  <si>
    <t>闫家坪村</t>
  </si>
  <si>
    <t>有效保护农田30亩，其中脱贫户36户64人受益24亩，预计每亩增收450元</t>
  </si>
  <si>
    <t>加高坝体约6m，加固后坝高29m，坝长89m，坝顶宽4m，左岸新建涵卧管，尾水渠长约90m。</t>
  </si>
  <si>
    <t>有效保护农田40亩，其中脱贫户40户163人受益35亩，预计每亩增收450元</t>
  </si>
  <si>
    <t>加高坝体约3m，加固后坝高27m，坝长69m，坝顶宽4m，右岸新建涵卧管,尾水渠长约80m。</t>
  </si>
  <si>
    <t>有效保护农田45亩，其中脱贫户38户143人受益35亩，预计每亩增收450元</t>
  </si>
  <si>
    <t>加高坝体，加固后坝高18m，坝长65m，坝顶宽4m，右岸新建涵卧管,尾水渠长约60m，回填上下游冲沟。</t>
  </si>
  <si>
    <t>赵家坬村</t>
  </si>
  <si>
    <t>有效保护农田20亩，其中脱贫户17户42人受益15亩，预计每亩增收450元</t>
  </si>
  <si>
    <t>坝址向上游移动15m,加高坝体约14m，坝顶长83m，坝顶宽4m,右岸新建涵卧管，尾水渠送至下游沟道，长约150m。</t>
  </si>
  <si>
    <t>有效保护农田26亩，其中脱贫户17户42人受益20亩，预计每亩增收450元</t>
  </si>
  <si>
    <t>维修加固加高蔡家沟淤地坝一座，加高坝体8m，加高后坝顶长150m,顶宽4m，放水建筑物布置涵卧管52m，直径80砼管，排水明渠为浆砌石结构，长3m，断面尺寸0.8m*0.8m，消力池一座。</t>
  </si>
  <si>
    <t>楼底村</t>
  </si>
  <si>
    <t>有效保护农田45.99亩，其中脱贫户26户78人，受益32亩，预计每亩增收450元。</t>
  </si>
  <si>
    <t>维修加固加高园则沟淤地坝一座，加高坝体8m，加高后坝顶长54m，坝顶宽4m，放水建筑物布置涵卧管56m，直径为80砼管，排水明渠为钢筋砼结构，长12m,断面尺寸0.8*m*0.8m，消力池2座。单侧浆砌石排水明渠130m。</t>
  </si>
  <si>
    <t>高家楞</t>
  </si>
  <si>
    <t>有效保护农田18.43亩，其中脱贫户46户171人，预计每亩增收450元。</t>
  </si>
  <si>
    <t>维修加固加高牛轱辘淤地坝一座，加高坝体10m，加高后坝顶长80m,坝顶宽4m，放水建筑物布置涵卧管61m，直径为80砼管，排水明渠为浆砌石结构，长3m，断面尺寸0.8m*0.8m，消力池一座。</t>
  </si>
  <si>
    <t>葫芦旦</t>
  </si>
  <si>
    <t>有效保护农田30亩，其中脱贫户38户85人，受益25亩，预计每亩增收450元。</t>
  </si>
  <si>
    <r>
      <t>前洞坪修建浆砌石排洪暗渠长300m,边墙宽1m，高2.5m，拱圈0.6m，拱高1m；坝内覆土厚5m，覆土36000m</t>
    </r>
    <r>
      <rPr>
        <sz val="12"/>
        <color theme="1"/>
        <rFont val="宋体"/>
        <charset val="134"/>
      </rPr>
      <t>³</t>
    </r>
    <r>
      <rPr>
        <sz val="12"/>
        <color theme="1"/>
        <rFont val="仿宋_GB2312"/>
        <charset val="134"/>
      </rPr>
      <t>。</t>
    </r>
  </si>
  <si>
    <t>有效保护农田45亩，其中脱贫户41户117人，受益38亩，预计每亩增收450元。</t>
  </si>
  <si>
    <t>维修加固老虎沟淤地坝，修建排洪渠280m,浆砌石结构，断面净尺寸为1.5m*3m，上游段做浆砌石护岸30m。</t>
  </si>
  <si>
    <t>三岔沟</t>
  </si>
  <si>
    <t>有效保护农田29.4亩，其中脱贫户32户113人，预计每亩增收450元。</t>
  </si>
  <si>
    <t>老虎沟修建浆砌石排洪渠300m,250m为双侧墙体排洪渠，断面净尺寸为1.5m*3m，50m为单面墙排洪墙。修建浆砌石涵洞一处，跨径2.5m。</t>
  </si>
  <si>
    <t>乔家寨</t>
  </si>
  <si>
    <t>有效保护农田32.55亩，其中脱贫户18户64人，预计每亩增收450元。</t>
  </si>
  <si>
    <t>维修加固加高山画沟淤地坝一座，加高坝体15m，加高后坝顶长180m，坝顶宽4m，放水建筑物布置涵卧管85m，直径为80砼管，排水明渠为浆砌石结构，长5m，断面尺寸0.8m*0.8m，消力池1座。</t>
  </si>
  <si>
    <t>张顺家沟</t>
  </si>
  <si>
    <t>淤积农田158.43亩，其中脱贫户147户587人，预计每亩增收450元。</t>
  </si>
  <si>
    <t>维修加固加高麻眼沟淤地坝一座，加高坝体10m，加高后坝顶长82m，坝顶宽4m，放水建筑物布置涵卧管60m，直径为80砼管，消力池1座。</t>
  </si>
  <si>
    <t>淤积农田47亩，其中脱贫户147户587人，预计每亩增收450元。</t>
  </si>
  <si>
    <t>维修加固加高鸡蛋峁子沟淤地坝一座，加高坝体8m，加高后坝顶长62m，坝顶宽4m，放水建筑物布置涵卧管56m，直径为80砼管，排水明渠为浆砌石结构，长6m，断面尺寸0.8m*0.8m，消力池1座。</t>
  </si>
  <si>
    <t>赤牛峁</t>
  </si>
  <si>
    <t>有效保护农田62亩，其中脱贫户40户97人，受益25亩，预计每亩增收450元。</t>
  </si>
  <si>
    <t>维修加固加高羊场坡底淤地坝一座，加高坝体10m，加高后坝顶长102m，坝顶宽4m，放水建筑物布置涵卧管60m，直径为80砼管，排水明渠为浆砌石结构，长3m，断面尺寸0.8m*0.8m，消力池1座。</t>
  </si>
  <si>
    <t>墩山村</t>
  </si>
  <si>
    <t>有效保护农田37亩，其中脱贫户17户63人，受益20亩，预计每亩增收450元。</t>
  </si>
  <si>
    <t>维修加固加高乔家淤地坝一座，加高坝体8m，加高后坝顶长75m，坝顶宽4m。</t>
  </si>
  <si>
    <t>东山</t>
  </si>
  <si>
    <t>有效保护农田47亩，其中脱贫户16户52人，受益22亩，预计每亩增收450元。</t>
  </si>
  <si>
    <t>维修加固加高庙岔沟淤地坝一座，加高坝体8m，加高后坝顶长72m，坝顶宽4m，放水建筑物布置涵卧管56m，直径为80砼管，排水明渠为浆砌石结构，长25m，断面尺寸0.8m*0.8m，消力池2座。</t>
  </si>
  <si>
    <t>高艾家沟村</t>
  </si>
  <si>
    <t>有效保护农田12.17亩，其中脱贫户33户114人，受益10亩，预计每亩增收450元。</t>
  </si>
  <si>
    <r>
      <t>维修加固加高桑条沟淤地坝一座，加高坝体8m，加高后坝顶长76m，坝顶宽4m，放水建筑物布置涵卧管54m，直径为80砼管，排水明渠为浆砌石结构，长3m，断面尺寸0.8m*0.8m，坝内覆土厚2m，覆土18000m</t>
    </r>
    <r>
      <rPr>
        <sz val="12"/>
        <color theme="1"/>
        <rFont val="宋体"/>
        <charset val="134"/>
      </rPr>
      <t>³</t>
    </r>
  </si>
  <si>
    <t>前畔村</t>
  </si>
  <si>
    <t>有效保护农田18.47亩，其中脱贫户24户76人，受益16亩，预计每亩增收450元。</t>
  </si>
  <si>
    <t>维修加固大沟浆砌石坝一座，坝前修建斜心墙坝一座，坝高15m，坝顶长70m，修建浆砌石溢洪道长10m，断面尺寸为2.5m*2.5m，放水闸门2套。维修浆砌石灌溉渠200m。</t>
  </si>
  <si>
    <t>灌溉农田110亩。其中脱贫户48户115人，预计每亩增收450元。</t>
  </si>
  <si>
    <t>维修加固加高绿桃峁沟淤地坝一座，加高坝体5m，加高后坝顶长95m，坝顶宽4m，维修加高浆砌石排洪渠90m，断面尺寸为2.5m*2.5m。</t>
  </si>
  <si>
    <t>背沟村</t>
  </si>
  <si>
    <t>有效保护农田44.03亩，其中脱贫户45户126人，受益35亩，预计每亩增收450元。</t>
  </si>
  <si>
    <t>维修加固加高皮角沟淤地坝一座，加高坝体8m，加高后坝顶长48m，坝顶宽4m，放水建筑物布置涵卧管56m，直径为80砼管，排水明渠为浆砌石结构，长20m，断面尺寸0.8m*0.8m，消力池2座。</t>
  </si>
  <si>
    <t>坑镇社区</t>
  </si>
  <si>
    <t>有效保护农田25亩，其中脱贫户45户103人，受益20亩，预计每亩增收450元。</t>
  </si>
  <si>
    <t>修加固加高皮角沟淤地坝一座，加高坝体10m，加高后坝顶长76m，坝顶宽4m，放水建筑物布置涵卧管58m，直径为80砼管，排水明渠为浆砌石结构，长20m，断面尺寸0.8m*0.8m，消力池2座。</t>
  </si>
  <si>
    <t>大社村</t>
  </si>
  <si>
    <t>有效保护农田37.18亩，其中脱贫户48户142人，受益32亩，预计每亩增收450元。</t>
  </si>
  <si>
    <t>修加固加高雷子沟淤地坝一座，加高坝体15m，加高后坝顶长65m，坝顶宽4m，放水建筑物布置涵卧管85m，直径为80砼管，排水明渠为浆砌石结构，长6m，断面尺寸0.8m*0.8m，消力池1座。</t>
  </si>
  <si>
    <t>任家沟</t>
  </si>
  <si>
    <t>有效保护农田40亩，其中脱贫户73户162人，受益32亩，预计每亩增收450元。</t>
  </si>
  <si>
    <t>维修加固刘才沟村淤地坝一座，增加放水建筑物溢洪道长65m，宽5m，高18m，回填冲沟</t>
  </si>
  <si>
    <t>刘才沟村</t>
  </si>
  <si>
    <t>有效保护农田30亩，其中脱贫户67户142人受益25亩，预计每亩增收450元</t>
  </si>
  <si>
    <t>维修加固东元村淤地坝一座，增加放水建筑物溢洪道长69m，宽5m，高20m，回填冲沟</t>
  </si>
  <si>
    <t>东元村</t>
  </si>
  <si>
    <t>有效保护农田50亩，其中脱贫户25户66人受益45亩，预计每亩增收450元</t>
  </si>
  <si>
    <t>维修加固吕家墕淤地坝一座，加固后坝长80m，宽5m，高17m</t>
  </si>
  <si>
    <t>有效保护农田60亩，其中脱贫户47户140人受益50亩，预计每亩增收450元</t>
  </si>
  <si>
    <t>维修加固刘武家峁村淤地坝一座，加固后坝长100m，宽5m，高20m</t>
  </si>
  <si>
    <t>白家窨则村刘武家峁自然村</t>
  </si>
  <si>
    <t>有效保护农田30亩，其中脱贫户40户116人受益20亩，预计每亩增收450元</t>
  </si>
  <si>
    <t>维修加固季家沟村淤地坝一座，加固后坝长80m，宽5m，高19m</t>
  </si>
  <si>
    <t>有效保护农田50亩，其中脱贫户6户21人受益40亩，预计每亩增收450元</t>
  </si>
  <si>
    <t>维修加固元团峁村淤地坝一座，加固后坝长90m，宽5m，高19m</t>
  </si>
  <si>
    <t>元团峁村</t>
  </si>
  <si>
    <t>有效保护农田35亩，其中脱贫户28户79人受益25亩，预计每亩增收450元</t>
  </si>
  <si>
    <t>维修加固李柏亮沟村淤地坝一座，加固后坝长90m，宽5m，高20m</t>
  </si>
  <si>
    <t>李柏亮沟村</t>
  </si>
  <si>
    <t>有效保护农田35亩，其中脱贫户50户150人受益50亩，预计每亩增收450元</t>
  </si>
  <si>
    <t>整治排洪渠长620米、宽3米、高2米，浆砌石2230方</t>
  </si>
  <si>
    <t>有效保护农田40亩，其中脱贫户42户131人受益50亩，预计每亩增收450元</t>
  </si>
  <si>
    <t>整治排洪渠长56米、宽4米、高4米，长18米，高2米挡墙1座，浆砌石476方</t>
  </si>
  <si>
    <t>有效保护农田28亩，其中脱贫户15户49人受益38亩，预计每亩增收450元</t>
  </si>
  <si>
    <t>维修加固后坝高20m,坝长90米，宽5米，增加放水建筑物卧管高17m，涵管长66m，明渠长18m</t>
  </si>
  <si>
    <t>郭家圪崂</t>
  </si>
  <si>
    <t>有效保护农田50亩，其中脱贫户80户191人受益38亩，预计每亩增收450元</t>
  </si>
  <si>
    <t>增加防水建筑物溢洪道长69m，宽5m，高20m，回填冲沟</t>
  </si>
  <si>
    <t>秦家硷村桃园则沟自然村</t>
  </si>
  <si>
    <t>有效保护农田30亩，其中脱贫户106户277人受益20亩，预计每亩增收450元</t>
  </si>
  <si>
    <t>维修加固后坝高19m,坝长达87米，坝宽5米，增加放水建筑物卧管高17m，涵管长60m，明渠长14m</t>
  </si>
  <si>
    <t>有效保护农田30亩，其中脱贫户80户191人受益25亩，预计每亩增收450元</t>
  </si>
  <si>
    <t>增加放水建筑物溢洪道长79m，宽5m，高19m，回填冲沟</t>
  </si>
  <si>
    <t>董家坪村徐家坪自然村</t>
  </si>
  <si>
    <t>有效保护农田30亩，其中脱贫户41户91人受益25亩，预计每亩增收450元</t>
  </si>
  <si>
    <t>维修加固坝体，加固后坝长100m，宽5m，高18m</t>
  </si>
  <si>
    <t>黄家圪崂村</t>
  </si>
  <si>
    <t>有效保护农田60亩，其中脱贫户55户124人受益50亩，预计每亩增收450元</t>
  </si>
  <si>
    <t>维修加固坝体，加固后坝长90m，宽5m，高19m</t>
  </si>
  <si>
    <t>马能峁村</t>
  </si>
  <si>
    <t>维修加固坝体，加固后坝长88m，宽5m，高15m</t>
  </si>
  <si>
    <t>马岔村余山自然村</t>
  </si>
  <si>
    <t>整治排洪渠长114米、宽2米、高2米，浆砌石1510方</t>
  </si>
  <si>
    <t>豪则沟村</t>
  </si>
  <si>
    <t>有效保护农田30亩，其中脱贫户35户81人受益50亩，预计每亩增收450元</t>
  </si>
  <si>
    <t>增加放水建筑物溢洪道长70m，宽5m，高18m，回填冲沟</t>
  </si>
  <si>
    <t>楼墕村</t>
  </si>
  <si>
    <t>有效保护农田30亩，其中脱贫户85户250人受益25亩，预计每亩增收450元</t>
  </si>
  <si>
    <t>维修加固坝体，加固后坝长90m，宽5m，高20m</t>
  </si>
  <si>
    <t>有效保护农田30亩，其中脱贫户57户209人受益20亩，预计每亩增收450元</t>
  </si>
  <si>
    <t>维修加固坝体，增加放水建筑物溢洪道长80米，宽5米，高20，回填冲沟</t>
  </si>
  <si>
    <t>双碾村</t>
  </si>
  <si>
    <t>有效保护农田70亩，其中脱贫户63户171人受益20亩，预计每亩增收450元</t>
  </si>
  <si>
    <t>维修加固坝体，新建放水建筑物溢洪道长70米，宽2米，高2米</t>
  </si>
  <si>
    <t>高家沟</t>
  </si>
  <si>
    <t>有效保护农田40亩，其中脱贫户31户92人受益30亩，预计每亩增收450元</t>
  </si>
  <si>
    <t>新建溢洪道60米，维修坝梁道路40米</t>
  </si>
  <si>
    <t>有效保护农田30亩，其中脱贫户31户250人受益20亩，预计每亩增收450元</t>
  </si>
  <si>
    <t>加固坝体，坝体加高20米，坝长90米，坝宽5米，增加放水建筑物卧管高17米，涵管长68米，明渠长19米</t>
  </si>
  <si>
    <t>王城村</t>
  </si>
  <si>
    <t>有效保护农田100亩，其中脱贫户31户250人受益20亩，预计每亩增收450元</t>
  </si>
  <si>
    <t>坝体加固，坝高增加15米，增加放水建筑物卧管高13米，涵管长48米，明渠长15米</t>
  </si>
  <si>
    <t>有效保护农田80亩，其中脱贫户38户158人受益20亩，预计每亩增收450元</t>
  </si>
  <si>
    <t>水库维修项目</t>
  </si>
  <si>
    <t>机械拆除混凝土坝顶2205平米，石灰稳定土基层2100平米，水泥混凝土坝顶厚24㎝面积2100平米，坝体护坡维护200平米，维修溢洪道长38米等。</t>
  </si>
  <si>
    <t>暖渠山村</t>
  </si>
  <si>
    <t>通过实施该项目，提高暖渠山水库防洪能力，预计保护2000余群众生命财产安全；保护农田1500余亩；保证200余亩水浇地灌溉。预计带动脱贫户210户增产增收，预计每户增收300元。</t>
  </si>
  <si>
    <t>维修加固坝体，加固后坝长80m，宽5m，高20m</t>
  </si>
  <si>
    <t>桑沟村</t>
  </si>
  <si>
    <t>维修加固坝体，加固后坝长55m，宽5m，高8m</t>
  </si>
  <si>
    <t>白家铺子村</t>
  </si>
  <si>
    <t>有效保护农田30亩，其中脱贫户28户81人受益20亩，预计每亩增收450元</t>
  </si>
  <si>
    <t>维修加固后坝高20m,坝长88米，坝宽5米，卧管高17m，涵管长66m，明渠长15m</t>
  </si>
  <si>
    <t>有效保护农田50亩，其中脱贫户62户164人受益45亩，预计每亩增收450元</t>
  </si>
  <si>
    <t>维修加固后坝高20m,坝长100米，坝宽5米，卧管高17m，涵管长60m，明渠长10m</t>
  </si>
  <si>
    <t>高仲家坬</t>
  </si>
  <si>
    <t>有效保护农田26亩，其中脱贫户73户194人受益20亩，预计每亩增收450元</t>
  </si>
  <si>
    <t>维修加固坝体，加固后坝长90m，宽5m，高15m</t>
  </si>
  <si>
    <t>向阳湾</t>
  </si>
  <si>
    <t>有效保护农田26亩，其中脱贫户59户162人受益20亩，预计每亩增收450元</t>
  </si>
  <si>
    <t>就业项目</t>
  </si>
  <si>
    <t>技能培训</t>
  </si>
  <si>
    <t>技能培训费</t>
  </si>
  <si>
    <t>培训全县有产业发展意愿的农户，不少于50场次2800人次，涉及种、养、加、果业等生产经营实用技术；培养高素质农民200人</t>
  </si>
  <si>
    <t>使3000名贫困人口掌握实用技术</t>
  </si>
  <si>
    <t>外出务工补助</t>
  </si>
  <si>
    <t>预计脱贫劳动力省外就业20人，求职交通补贴没人每年不超500元。</t>
  </si>
  <si>
    <t>提高脱贫劳动力转移省外就业积极性，预计每人每年收入增加5万元。</t>
  </si>
  <si>
    <t>人社局</t>
  </si>
  <si>
    <t>外出务工补助苏陕</t>
  </si>
  <si>
    <t>2022年苏陕协作专项活动</t>
  </si>
  <si>
    <t>家庭收入稳步提升</t>
  </si>
  <si>
    <t>就业创业补助</t>
  </si>
  <si>
    <t>脱贫劳动力一次性创业补贴</t>
  </si>
  <si>
    <t>全县各镇自主创业脱贫劳动力</t>
  </si>
  <si>
    <t>社区工厂补助</t>
  </si>
  <si>
    <t>全县各镇脱贫劳动力</t>
  </si>
  <si>
    <t>职业介绍补贴</t>
  </si>
  <si>
    <t>全县各镇贫困劳动力</t>
  </si>
  <si>
    <t>就业创业培训</t>
  </si>
  <si>
    <t>2022年创业培训120人</t>
  </si>
  <si>
    <t>全县技能培训</t>
  </si>
  <si>
    <t>2022年技能培训150人</t>
  </si>
  <si>
    <t>苏陕协作技能培训</t>
  </si>
  <si>
    <t>2022年技能培训200人</t>
  </si>
  <si>
    <t>公益岗位</t>
  </si>
  <si>
    <t>公益岗位防疫公岗</t>
  </si>
  <si>
    <t>安排防疫公岗春晓苑社区1人、金沙湾社区4人，协助社区做好疫情监测、排查、预警、防控和就业服务等工作每人每月补助2040元</t>
  </si>
  <si>
    <t>春晓苑社区、金沙湾社区</t>
  </si>
  <si>
    <t>为脱贫户提供稳定就业岗位，解决脱贫人口5人就业，每人年收入增加24480元，同时社区居民疫情防控工作得到保障。</t>
  </si>
  <si>
    <t>教育扶贫</t>
  </si>
  <si>
    <t>其他教育扶贫</t>
  </si>
  <si>
    <t>职业高中困难学生助学金</t>
  </si>
  <si>
    <t>每学年每生2000元</t>
  </si>
  <si>
    <t>减轻脱贫家庭经济负担，确保脱贫家庭学生100%受助</t>
  </si>
  <si>
    <t>教育和体育局</t>
  </si>
  <si>
    <t>学前困难幼儿补助</t>
  </si>
  <si>
    <t>每学期，每人375元补助费用</t>
  </si>
  <si>
    <t>普通困难学生助学金</t>
  </si>
  <si>
    <t>每学年一般困难生1500元/生，建档立卡困难生2500元/生</t>
  </si>
  <si>
    <t>义务教育家庭经济困难寄宿生生活费补助</t>
  </si>
  <si>
    <t>每学期学期，小学500元、初中625元，一年两学期</t>
  </si>
  <si>
    <t>健康扶贫</t>
  </si>
  <si>
    <t>参加城乡居民基本医疗保险</t>
  </si>
  <si>
    <t>代缴合疗</t>
  </si>
  <si>
    <t>特困、孤儿、事实无人抚养儿童320元/人，农村低保、脱贫不稳定人口270元/人，边缘易致贫户、突发严重灾害户中低保户270元/人</t>
  </si>
  <si>
    <t>确保县内特困人口、孤儿、事实无人抚养儿童、低保、脱贫不稳定人口共计15745人参加居民医保，降低因病返贫致贫风险。</t>
  </si>
  <si>
    <t>佳县医疗保障局</t>
  </si>
  <si>
    <t>生活条件改善</t>
  </si>
  <si>
    <t>入户路改造</t>
  </si>
  <si>
    <t>人居环境提升</t>
  </si>
  <si>
    <t>官庄三皇庙村新建砖砌路4公里。金明寺中石家坬村平整路面1394平米，硬化1394平米；砌护墙高3米，长50米；铺设管道60米；安装路灯4盏。</t>
  </si>
  <si>
    <t>官庄等2镇办</t>
  </si>
  <si>
    <t>官庄三皇庙等2村</t>
  </si>
  <si>
    <t>改善157户村民出行条件，形成财产权属归建厕农户所有。改善253户村民环境，形成资产归集体所有</t>
  </si>
  <si>
    <t>解决安全饮水</t>
  </si>
  <si>
    <t>巩固安全饮水</t>
  </si>
  <si>
    <t>新建渗井1座，竖井深8.2m，井径1m，新建机房1间3.75*2.25*2.5，本次设计铺设DN50钢管296m，
尚家峁：本次设计从现有水源井铺设φ40PE管850m输水管道至高位水池（新建30m3高位水池位于庙峁），铺设配水管道φ32PE管400m，新建3座检修井</t>
  </si>
  <si>
    <t>巩固了全村179户531人,其中脱贫户50户135人饮水安全，建成后产权归村集体</t>
  </si>
  <si>
    <t>新建背胡条沟新打人工井1眼（8m），木子沟新打人工井1眼（14m），机房2间3.25*2.75*2.5m等。</t>
  </si>
  <si>
    <t>枣林沟村</t>
  </si>
  <si>
    <t>巩固了全村350户999人,其中脱贫户97户252人饮水安全，建成后产权归村集体</t>
  </si>
  <si>
    <t>新建大口井一座直径2.5m深12m，水源水池改扩建150方，集水廊道30m,新建100方高位水池，输配水管网φ50PE管5.7公里，检查井13座，水泵2台，配电柜两套，电线1公里，机房一间3.25*2.75*2.5等。</t>
  </si>
  <si>
    <t>张家岩村</t>
  </si>
  <si>
    <t>巩固了全村361户1076人,其中脱贫户65户185人饮水安全，建成后产权归村集体</t>
  </si>
  <si>
    <t>新建100m3水源集水池1座，铺设φ50镀锌管1500m，水泵1套，输电线路50m等。</t>
  </si>
  <si>
    <t>张文正村</t>
  </si>
  <si>
    <t>巩固了全村308户992人,其中脱贫户63户159人饮水安全，建成后产权归村集体</t>
  </si>
  <si>
    <t>新建1座水源水池，新建1间机房，新建4座检修井，铺设Ф50PE塑料管354m，DN50钢管430m，水泵1台，配电柜1套，380V电线400m。</t>
  </si>
  <si>
    <t>井畔村枣树条自然村</t>
  </si>
  <si>
    <t>巩固了全村249户674人,其中脱贫户59户107人饮水安全，建成后产权归村集体</t>
  </si>
  <si>
    <t>新建水源井深8m，变压器，输配水管网φ50PE管2公里，水泵，新建机房3.25*2.75*2.5m等</t>
  </si>
  <si>
    <t>白草坬村张家湾自然村</t>
  </si>
  <si>
    <t>巩固了全村124户341人,其中脱贫户23户48人饮水安全，建成后产权归村集体</t>
  </si>
  <si>
    <t>新建1座水源水池50方，45方高位水池1座，新建1座检修井，铺设Ф50PE塑料管260m，水泵1台，配电柜1套。</t>
  </si>
  <si>
    <t>圪崂湾村赵兴庄自然村</t>
  </si>
  <si>
    <t>巩固了全村176户534人,其中脱贫户26户66人饮水安全，建成后产权归村集体</t>
  </si>
  <si>
    <t>铺设管网φ50PE管150m，检修井1座。</t>
  </si>
  <si>
    <t>袁家岔村</t>
  </si>
  <si>
    <t>巩固了全村149户394人,其中脱贫户31户65人饮水安全，建成后产权归村集体，建成后产权归村集体</t>
  </si>
  <si>
    <t>新建40m长1.5m高土坝，渗水廊道40m，井壁钻孔等</t>
  </si>
  <si>
    <t>纪家畔村黑龙庙自然村</t>
  </si>
  <si>
    <t>巩固了全村146户418人,其中脱贫户15户34人饮水安全，建成后产权归村集体</t>
  </si>
  <si>
    <t>新建机井一座直径2.5米深10米，80方高位水池1座，铺设管道φ50PE管1500米，配套机电设配一套，检修井8座等</t>
  </si>
  <si>
    <t>赵家坬村刘家坬自然村</t>
  </si>
  <si>
    <t>巩固了全村218户605人,其中脱贫户22户63人饮水安全，建成后产权归村集体</t>
  </si>
  <si>
    <t>新打250m机井1眼，新建40m3高位水池1座，机房1间3.25*2.75*2.5，铺设Ф50PE塑料管400m，DN50钢管220m，闸阀井1个，潜水泵1台150QJ5-300/42，380V输电线路100m。</t>
  </si>
  <si>
    <t>刘泉塌村十字墕自然村</t>
  </si>
  <si>
    <t>巩固了全村188户547人,其中脱贫户30户84人饮水安全，建成后产权归村集体</t>
  </si>
  <si>
    <t>铺设管网φ50PE管600m，更换水泵1台，检修井1座。</t>
  </si>
  <si>
    <t>巩固了全村171户449人,其中脱贫户40户112人饮水安全，建成后产权归村集体，建成后产权归村集体</t>
  </si>
  <si>
    <t>扩建水源井1眼直径2m深10m。</t>
  </si>
  <si>
    <t>马家条村</t>
  </si>
  <si>
    <t>巩固了全村261户735人,其中脱贫户31户73人饮水安全，建成后产权归村集体，建成后产权归村集体</t>
  </si>
  <si>
    <t>维修水源1处，铺设Ф50PE塑料管150m，DN50的钢管185m,两项水泵1台，电线335m。</t>
  </si>
  <si>
    <t>苏家坬村一组</t>
  </si>
  <si>
    <t>巩固了全村169户433人,其中脱贫户40户107人饮水安全，建成后产权归村集体</t>
  </si>
  <si>
    <t>配备高抽水泵一台，维修管道φ50PE管3000米，架设380kv三相电线路1000米</t>
  </si>
  <si>
    <t>关口村沙渠自然村</t>
  </si>
  <si>
    <t>巩固了全村163户499人,其中脱贫户50户154人饮水安全，建成后产权归村集体</t>
  </si>
  <si>
    <t>新建水源井一座深15m，铺设输配水管道300m。</t>
  </si>
  <si>
    <t>白家沟村</t>
  </si>
  <si>
    <t>巩固了全村479户1510人,其中脱贫户116户287人饮水安全，建成后产权归村集体</t>
  </si>
  <si>
    <t>新建1座集水池30方，维修1座水源井直径2.5m深10m，新建机房一间3.25*2.75*2.5，铺设DN40钢管80m，水泵1台，配电柜1套。</t>
  </si>
  <si>
    <t>李厚村槐树峁自然村</t>
  </si>
  <si>
    <t>巩固了全村276户849人,其中脱贫户98户231人饮水安全，建成后产权归村集体</t>
  </si>
  <si>
    <t>新建高位水池1座（80m3），人工井1眼（12m），铺设Ф50PE塑料管1920m，修建闸阀井2个，150QJ5-150/21水泵1台，电缆线3*10mm2的30m。</t>
  </si>
  <si>
    <t>中沟村</t>
  </si>
  <si>
    <t>巩固了全村316户905人,其中脱贫户72户159人饮水安全，建成后产权归村集体</t>
  </si>
  <si>
    <t>新建1座水源水池40方，新建1间机房，新建11座检修井，新建45方高位水池1座，铺设Ф50PE塑料管842m，铺设Ф32PE塑料管1429m，铺设Ф25PE塑料管2750m，DN50钢管180m，水泵1台，配电柜1套，380V电线100m。</t>
  </si>
  <si>
    <t>杏树塌村大塌则自然村</t>
  </si>
  <si>
    <t>巩固了全村191户554人,其中脱贫户45户131人饮水安全，建成后产权归村集体</t>
  </si>
  <si>
    <t>输水管道560m，其中φ40钢管150m，PE50管道410m，配水管道350m，60方高位水池1座，检查井2座，水泵1套等</t>
  </si>
  <si>
    <t>白家甲村再月山自然村</t>
  </si>
  <si>
    <t>巩固了全村287户1039人,其中脱贫户91户279人饮水安全，建成后产权归村集体</t>
  </si>
  <si>
    <t>铺设Ф50PE塑料管1050m，DN50的钢管140m,修建闸阀井1个，维修水池1座50方。</t>
  </si>
  <si>
    <t>高武沟村高梁界移民搬迁点</t>
  </si>
  <si>
    <t>巩固了全村344户965人,其中脱贫户87户173人饮水安全，建成后产权归村集体</t>
  </si>
  <si>
    <t>维修老井机房1间80方，铺设φ50PE管430m，DN钢管50m</t>
  </si>
  <si>
    <t>巩固了全村354户1037人,其中脱贫户86户255人饮水安全，建成后产权归村集体</t>
  </si>
  <si>
    <t>维修水源水池2座50方和80方，检修井3个，铺设PE63输水管道1695m，DN钢管150m。</t>
  </si>
  <si>
    <t>吕岩村前吕岩自然村</t>
  </si>
  <si>
    <t>巩固了全村268户805人,其中脱贫户54户156人饮水安全，建成后产权归村集体</t>
  </si>
  <si>
    <t>新建水源蓄水池1座50方，机房1间3.25*2.75*2.5m等。</t>
  </si>
  <si>
    <t>坑镇社区长沟条自然村</t>
  </si>
  <si>
    <t>巩固了全村948户2786人,其中脱贫户182户540人饮水安全，建成后产权归村集体</t>
  </si>
  <si>
    <t>新建人工井1座直径2.5深10m，150QJ5-200/28水泵1台，配电柜1个，维修高位水池1座80方，铺设φ50的PE管510m。</t>
  </si>
  <si>
    <t>巩固了全村179户531人,其中脱贫户26户75人饮水安全，建成后产权归村集体</t>
  </si>
  <si>
    <t>新建水源集水池1处，深度6米，其中土层4m，石层2m，直径3m，泵房1间3.25*2.75*2.5m等。</t>
  </si>
  <si>
    <t>马家焉村高家源自然村</t>
  </si>
  <si>
    <t>巩固了全村392户1194人,其中脱贫户67户132人饮水安全，建成后产权归村集体</t>
  </si>
  <si>
    <t>新建人工井1口，直径1.2m，深度为15m，其中土层8m，石层7m，井台2.0m，水源井浆砌石防护6m，泵房1间3.25*2.75*2.5等</t>
  </si>
  <si>
    <t>后刘家山村</t>
  </si>
  <si>
    <t>巩固了全村351户998人,其中脱贫户87户223人饮水安全，建成后产权归村集体</t>
  </si>
  <si>
    <t>新建水井一口，深度为12m，其中土层9m，石层6m，泵房1间3.25*2.75*2.5等。</t>
  </si>
  <si>
    <t>任家坪村百草疙瘩</t>
  </si>
  <si>
    <t>巩固了全村160户498人,其中脱贫户42户120人饮水安全，建成后产权归村集体</t>
  </si>
  <si>
    <t>集水廊道1处15m，集水池1座30方，低位水池1座30方等。</t>
  </si>
  <si>
    <t>城关村暴家坬自然村</t>
  </si>
  <si>
    <t>巩固了全村257户740人,其中脱贫户14户28人饮水安全，建成后产权归村集体</t>
  </si>
  <si>
    <r>
      <t>铺设输水管线φ50PE管864m，高位水池一座45m</t>
    </r>
    <r>
      <rPr>
        <sz val="12"/>
        <color theme="1"/>
        <rFont val="宋体"/>
        <charset val="134"/>
      </rPr>
      <t>³</t>
    </r>
    <r>
      <rPr>
        <sz val="12"/>
        <color theme="1"/>
        <rFont val="仿宋_GB2312"/>
        <charset val="134"/>
      </rPr>
      <t>，检查井3座，配电柜一套</t>
    </r>
  </si>
  <si>
    <t>巩固了全村224户649人,其中脱贫户38户77人饮水安全建成后产权归村集体，建成后产权归村集体</t>
  </si>
  <si>
    <t>新建机房1间3.75*2.5*2.25m。两项潜水泵1台，铺设Φ40mmPE管1.6mpa750m，架设DN40钢管675m。检修井4个。电缆线150m。</t>
  </si>
  <si>
    <t>王家畔村石峁头自然村</t>
  </si>
  <si>
    <t>巩固了全村174户500人,其中脱贫户48户131人饮水安全，建成后产权归村集体，建成后产权归村集体</t>
  </si>
  <si>
    <t>改扩建水源集水池1座，蓄水量为40m3，新建人工井1口，深度为12m，其中土层8m，石层4m，井台高1.2m，泵房2间3.25*2.75*2.5m等。</t>
  </si>
  <si>
    <t>巩固了全村264户730人,其中脱贫户67户184人饮水安全，建成后产权归村集体</t>
  </si>
  <si>
    <t>新建集水池1座，蓄水量40m立方米，尺寸3.5*3*4m</t>
  </si>
  <si>
    <t>管网延伸，铺设管网φ50PE管2646m，检修井10座。</t>
  </si>
  <si>
    <t>巩固了全村227户633人,其中脱贫户14户40人饮水安全，建成后产权归村集体，建成后产权归村集体</t>
  </si>
  <si>
    <t>铺设Φ50mmPE管1421m，铺设Φ25mmPE管750m，检修井4座，入户工程15户。</t>
  </si>
  <si>
    <t>巩固了全村186户583人,其中脱贫户37户111人饮水安全，建成后产权归村集体，建成后产权归村集体</t>
  </si>
  <si>
    <t>新建水源井三座直径2.5m深12m（前沟、铁楼沟、凉井塌），维修水源井一处位于后沟。</t>
  </si>
  <si>
    <t>高仲家坬村</t>
  </si>
  <si>
    <t>巩固了全村396户1189人,其中脱贫户100户265人饮水安全，建成后产权归村集体</t>
  </si>
  <si>
    <t>新建60方高位水池1座，检修井3座，Φ50mmPE管549m，DN50钢管95m，水泵1台，配电柜1台，水表70户。</t>
  </si>
  <si>
    <t>高家坬村铁芦峁自然村</t>
  </si>
  <si>
    <t>巩固了全村367户1140人,其中脱贫户40户109人饮水安全，建成后产权归村集体，建成后产权归村集体</t>
  </si>
  <si>
    <t>新建水源水池1座，净尺寸为3*3*8m，排洪渠20m，M7.5浆砌石结构。</t>
  </si>
  <si>
    <t>大页里峰村小页岭峰自然村</t>
  </si>
  <si>
    <t>巩固了全村430户1169人,其中脱贫户136户350人饮水安全，建成后产权归村集体，建成后产权归村集体</t>
  </si>
  <si>
    <t>新建人工井一口深12m，上口1.5m处9m，扩口3m处深3m，100m输电电缆线，两项水泵一套</t>
  </si>
  <si>
    <t>枣坪村</t>
  </si>
  <si>
    <t>巩固了全村504户1354人,其中脱贫户141户357人饮水安全，建成后产权归村集体，建成后产权归村集体</t>
  </si>
  <si>
    <t>新建人工井1眼，净尺寸为4*3*6m，M7.5浆砌石结构，机房1间，dn32的钢管40m,两项水泵2台</t>
  </si>
  <si>
    <t>勃牛沟村麻沟周边</t>
  </si>
  <si>
    <t>巩固了全村419户1280人,其中脱贫户90户273人饮水安全，建成后产权归村集体，建成后产权归村集体</t>
  </si>
  <si>
    <t>新建大口井1眼直径1.5m深15m，机房1间3.25*2.75*2.25m</t>
  </si>
  <si>
    <t>李治村</t>
  </si>
  <si>
    <t>巩固了全村203户588人,其中脱贫户46户96人饮水安全，建成后产权归村集体，建成后产权归村集体</t>
  </si>
  <si>
    <t>新建水源水池1座30方，廊道10m，机房1间3.25*2.75*2.25m，检修井1座，DN50钢管，Φ63mmPE管744m，380V电线100m，水泵1台，配电柜1台</t>
  </si>
  <si>
    <t>任家山村</t>
  </si>
  <si>
    <t>巩固了全村208户631人,其中脱贫户22户42人饮水安全，建成后产权归村集体，建成后产权归村集体</t>
  </si>
  <si>
    <t>新建水源井1眼直径2m深10m，机房1间3.25*2.75*2.25m，维修高位水池1座50方，铺设管网Φ32mmPE管893m，检修井1座。</t>
  </si>
  <si>
    <t>木头峪镇东山村</t>
  </si>
  <si>
    <t>巩固了全村163户418人,其中脱贫户27户57人饮水安全，建成后产权归村集体，建成后产权归村集体</t>
  </si>
  <si>
    <t>新建农村安全智慧水务监测系统1套（含监控、流量计、臭氧消毒系统、智能水表等）</t>
  </si>
  <si>
    <t>巩固了全村473户1474人,其中脱贫户70户132人饮水安全，建成后产权归村集体，建成后产权归村集体</t>
  </si>
  <si>
    <t>新建1座水源水池50方，30m集水廊道，新建1间机房3.25*2.5*2.25，铺设DN50钢管100m，水泵1台。</t>
  </si>
  <si>
    <t>折家畔村（断桥）</t>
  </si>
  <si>
    <t>巩固了全村217户635人,其中脱贫户10户29人饮水安全，建成后产权归村集体，建成后产权归村集体</t>
  </si>
  <si>
    <t>前郑家沟村</t>
  </si>
  <si>
    <t>巩固了全村403户1186人,其中脱贫户43户84人饮水安全，建成后产权归村集体，建成后产权归村集体</t>
  </si>
  <si>
    <t>铺设管道φ50PE管9517m,检修井28座，入户105套</t>
  </si>
  <si>
    <t>徐家东沟村顺义峁自然村</t>
  </si>
  <si>
    <t>巩固了全村314户979人,其中脱贫户47户102人饮水安全，建成后产权归村集体，建成后产权归村集体</t>
  </si>
  <si>
    <t>更换配水管网φ50PE管5.0km，增压泵1台，检查井4座，地埋机房1间等</t>
  </si>
  <si>
    <t>梨湾村袁家沟自然村</t>
  </si>
  <si>
    <t>巩固了全村326户1052人,其中脱贫户97户259人饮水安全，建成后产权归村集体，建成后产权归村集体</t>
  </si>
  <si>
    <t>尚家沟村</t>
  </si>
  <si>
    <t>巩固了全村319户1008人,其中脱贫户63户181人饮水安全，建成后产权归村集体，建成后产权归村集体</t>
  </si>
  <si>
    <t>新建水源地3处，机房3间3.25*2.75*2.25m，检修井6座，DN32钢管300m，Φ32mmPE管3200m，两项泵3台，配电箱3台</t>
  </si>
  <si>
    <t>白家甲村</t>
  </si>
  <si>
    <t>巩固了全村287户1039人,其中脱贫户91户279人饮水安全，建成后产权归村集体，建成后产权归村集体</t>
  </si>
  <si>
    <t>维修高位水池1座50方，新建农村安全智慧水务监测系统1套（含监控、流量计、臭氧消毒系统、智能水表等）</t>
  </si>
  <si>
    <t>任甲村</t>
  </si>
  <si>
    <t>巩固了全村184户492人,其中脱贫户62户151人饮水安全，建成后产权归村集体，建成后产权归村集体</t>
  </si>
  <si>
    <t>新建1座水源水池50方，新建1间机房3.25*2.75*2.25m，新建2座检修井，铺设Ф63PE塑料管1100m，DN50钢管540m，水泵1台，配电柜1套，380V电线1000m，,30KVA变压器1套。</t>
  </si>
  <si>
    <t>白家下坬村</t>
  </si>
  <si>
    <t>巩固了全村173户480人,其中脱贫户53户120人饮水安全，建成后产权归村集体，建成后产权归村集体</t>
  </si>
  <si>
    <t>全县农村饮水安全水质检测</t>
  </si>
  <si>
    <t>巩固了全县6500户15000人,其中脱贫户4500户8500人饮水安全，建成后产权归村集体，建成后产权归村集体</t>
  </si>
  <si>
    <t>全县农村饮水安全工程维修</t>
  </si>
  <si>
    <t>巩固了全县5560户14500人,其中脱贫户4315户8100人饮水安全，建成后产权归村集体</t>
  </si>
  <si>
    <t>新建全县16个镇及县级农村安全智慧水务监测系统17套</t>
  </si>
  <si>
    <t>巩固了全县5100户13500人,其中脱贫户3500户7500人饮水安全，建成后产权归村集体，建成后产权归村集体</t>
  </si>
  <si>
    <t>高位水池</t>
  </si>
  <si>
    <t>在黄石磕自然村新修可储存100方的蓄水池一座。</t>
  </si>
  <si>
    <t>刘仓坬村黄石磕自然村</t>
  </si>
  <si>
    <t>项目建成后形成资产归兴隆寺便民服务中心刘仓坬村集体经济组织所有,解决村民256户（其中脱贫户79户）饮用水困难问题。</t>
  </si>
  <si>
    <t>厨房厕所圈舍等改造</t>
  </si>
  <si>
    <t>人居环境整治工程</t>
  </si>
  <si>
    <t>新建户卫生厕所1091座，问题厕所整改2014座。改善3105户村民厕所条件，其中包括1521户脱贫户。</t>
  </si>
  <si>
    <t>大佛寺等10镇办</t>
  </si>
  <si>
    <t>大佛寺边则元村等15村</t>
  </si>
  <si>
    <t>改善3105户村民厕所条件，转变农户卫生生活习惯，形成财产权属归建厕农户所有。</t>
  </si>
  <si>
    <t>综合保障性扶贫</t>
  </si>
  <si>
    <t>享受农村居民最低生活保障</t>
  </si>
  <si>
    <t>农村低保</t>
  </si>
  <si>
    <t>全县各镇办困难群众</t>
  </si>
  <si>
    <t>保障全县困难群众基本生活</t>
  </si>
  <si>
    <t>低保办</t>
  </si>
  <si>
    <t>享受特困人员救助供养</t>
  </si>
  <si>
    <t>享受特困供养</t>
  </si>
  <si>
    <t>通村、组硬化路及护栏</t>
  </si>
  <si>
    <t>村组道路</t>
  </si>
  <si>
    <t>村组道路挡土墙长72.5米、高8.0米、宽1.7米，浆砌块片石986立方米</t>
  </si>
  <si>
    <t>确保该村道路安全通行，方便脱贫户63户159人，安全出行促进经济发展，增加农民收入</t>
  </si>
  <si>
    <t>交通局</t>
  </si>
  <si>
    <t>村组道路0.8公里，宽4.5米、厚0.18米。路基挖土方31700立方米混凝土路面3600平方米、浆砌红砖235立方米、</t>
  </si>
  <si>
    <t>刘武家峁村</t>
  </si>
  <si>
    <t>确保该村道路安全通行，方便183户其中脱贫户40户471人安全出行，促进经济发展，增加农民收入</t>
  </si>
  <si>
    <t>村组道路1.0公里，宽4.5米、厚0.18米。路基挖土方3700立方米混凝土路面4500平方米、浆砌红砖238立方米、</t>
  </si>
  <si>
    <t>确保该村道路安全通行，方便108户259人其中脱贫户31户97人安全出行，促进经济发展，增加农民收入</t>
  </si>
  <si>
    <t>村组道路1.5公里,宽3.5米、厚0.18米，路基挖方3100m3，水泥路面5250M2。边沟480m，栏水带550米，</t>
  </si>
  <si>
    <t>火神山村草安则洼自然村</t>
  </si>
  <si>
    <t>确保该村道路安全通行，方便266户885人其中脱贫户39户110人安全出行，促进经济发展，增加农民收入</t>
  </si>
  <si>
    <t>村组道路1.5公里，宽3.5米、厚0.18米路，基挖填土方6900立方米、混凝土路面5400平方米、浆砌红砖320立方米、管涵1道</t>
  </si>
  <si>
    <t>确保该村道路安全通行，方便204户607人其中脱贫户41户82人安全出行，促进经济发展，增加农民收入</t>
  </si>
  <si>
    <t>村组道路1.5公里，宽4.5米、厚18厘米。挖土方4300方，混凝土路面6750平方米、浆砌红砖232立方米</t>
  </si>
  <si>
    <t>沙坪上村</t>
  </si>
  <si>
    <t>确保该村道路安全通行，方便174户500人其中脱贫户48户131人安全出行，促进经济发展，增加农民收入</t>
  </si>
  <si>
    <t>村组道路0.7公里，宽3.5米、厚0.18米，挖土方1700方，混凝土路面2450平方米、边沟33米</t>
  </si>
  <si>
    <t>任家沟村</t>
  </si>
  <si>
    <t>确保该村道路安全通行，方便脱贫户72户180人，安全出行促进经济发展，增加农民收入</t>
  </si>
  <si>
    <t>水泥硬化道路0.7公里，混凝土面层宽8.5米、厚0.2米、石灰稳定土基层宽10米、厚0.16米。路基挖土方3700立方米、混凝土路面7650平方米、浆砌红砖235立方米、</t>
  </si>
  <si>
    <t>确保该村道路安全通行，方便633户1642人其中脱贫户169户408人安全出行，促进经济发展，增加农民收入</t>
  </si>
  <si>
    <t>村组道路3.0公里，宽4.5米、厚0.18米，混凝土路面13500平方米、浆砌红砖650立方米、混凝土管涵4道</t>
  </si>
  <si>
    <t>杨家畔村</t>
  </si>
  <si>
    <t>确保该村道路安全通行，方便461户1332人其中脱贫户83户237人安全出行，促进经济发展，增加农民收入</t>
  </si>
  <si>
    <t>村组道路3.5公里，宽4.5米、厚18厘米。挖土方6400方，混凝土路面15750平方米、浆砌红砖532立方米</t>
  </si>
  <si>
    <t>王家畔村</t>
  </si>
  <si>
    <t>巩固了全村174户500人，其中脱贫户48户131人饮水安全</t>
  </si>
  <si>
    <t>村组道路3.8公里，混凝土面层宽4.5米、厚0.18米、石灰稳定土基层宽5.0米、厚0.16米。挖土方9300方，混凝土路面17100平方米、浆砌红砖532立方米</t>
  </si>
  <si>
    <t>曹家小庄村</t>
  </si>
  <si>
    <t>确保该村道路安全通行，方便185户564人其中脱贫户62户197人安全出行，促进经济发展，增加农民收入</t>
  </si>
  <si>
    <t>村组道路硬化长22米，宽3.5米、厚0.18米，混凝土路面77平方米。</t>
  </si>
  <si>
    <t>刘百治村</t>
  </si>
  <si>
    <t>确保该村道路安全通行，方便206户777人其中脱贫户87户214人安全出行，促进经济发展，增加农民收入</t>
  </si>
  <si>
    <t>村组道路硬化长35米，宽3.5米、厚0.18米，混凝土路面124平方米。</t>
  </si>
  <si>
    <t>确保该村道路安全通行，方便125户516人其中脱贫户45户123人安全出行，促进经济发展，增加农民收入</t>
  </si>
  <si>
    <t>村组道路硬化长43米，宽3.5米、厚0.18米，混凝土路面150平方米。</t>
  </si>
  <si>
    <t>张家堡则村</t>
  </si>
  <si>
    <t>确保该村道路安全通行，方便98户298人其中脱贫户11户24人安全出行，促进经济发展，增加农民收入</t>
  </si>
  <si>
    <t>村组道路长70米，宽3.5米、厚0.18米，混凝土路面245平方米</t>
  </si>
  <si>
    <t>确保该村道路安全通行，方便332户1289人其中脱贫户138户350人安全出行，促进经济发展，增加农民收入</t>
  </si>
  <si>
    <t>村组道路硬化长100米，宽3.5米、厚0.18米，混凝土路面350平方米。</t>
  </si>
  <si>
    <t>村组道路路基2.5公里，宽4.5米，路基挖填土方23900立方米、浆砌块片石10立方米管涵2道</t>
  </si>
  <si>
    <t>刘家坪村</t>
  </si>
  <si>
    <t>确保该村道路安全通行，方便247户719人其中脱贫户50户99人安全出行，促进经济发展，增加农民收入</t>
  </si>
  <si>
    <t>村组道路长50米，宽3.5米、厚0.18米。混凝土路面175平方米、浆砌片石135立方米</t>
  </si>
  <si>
    <t>曹家沟村李家坪自然村</t>
  </si>
  <si>
    <t>确保该村道路安全通行，方便246户719人其中脱贫户69户192人安全出行，促进经济发展，增加农民收入</t>
  </si>
  <si>
    <t>村组道路路基3.3公里，宽5.0米，挖土方5万方，填土方2万方，</t>
  </si>
  <si>
    <t>王元村</t>
  </si>
  <si>
    <t>确保该村道路安全通行，方便238户726人其中脱贫户55户135人安全出行，促进经济发展，增加农民收入</t>
  </si>
  <si>
    <t>村组道路2.0公里，宽1.0米、厚18厘米。挖土方4300方，混凝土路面2450平方米、浆砌红砖133立方米</t>
  </si>
  <si>
    <t>思家沟村</t>
  </si>
  <si>
    <t>确保该村道路安全通行，方便315户1045人其中脱贫户83户256人安全出行，促进经济发展，增加农民收入</t>
  </si>
  <si>
    <t>村组道路0.79公里，宽3.5米、厚18厘米。挖土方4300方，混凝土路面2950平方米、浆砌红砖133立方米</t>
  </si>
  <si>
    <t>神泉堡村高家沟自然村</t>
  </si>
  <si>
    <t>确保该村道路安全通行，方便165户538人其中脱贫户27户43人安全出行，促进经济发展，增加农民收入</t>
  </si>
  <si>
    <t>村组道路0.6公里，宽4.5米、厚0.18米，基挖填土石方6000立方米、混凝土路面3000平方米、浆砌红砖70立方米、</t>
  </si>
  <si>
    <t>长塄村后洼自然村</t>
  </si>
  <si>
    <t>确保该村道路安全通行，方便294户866人其中脱贫户89户241人安全出行，促进经济发展，增加农民收入</t>
  </si>
  <si>
    <t>村组道路2.2公里，宽4.5米、厚18厘米。挖土方34300方，混凝土路面9450平方米、浆砌红砖338立方米</t>
  </si>
  <si>
    <t>前坬村</t>
  </si>
  <si>
    <t>确保该村道路安全通行，方便269户940人其中脱贫户69户196人安全出行，促进经济发展，增加农民收入</t>
  </si>
  <si>
    <t>村组道路路基1.5公里，宽6.5米，路基土方12000立方米，浆砌块片石651立方米、石拱涵1道，波玟管70米</t>
  </si>
  <si>
    <t>王家畔至沙坪村</t>
  </si>
  <si>
    <t>村组道路长1.0公里，宽3.5米、厚0.18米，挖填土石方3300立方米、混凝土面层3500平方米、浆砌红砖134立方米、浆砌块片石74.2立方米、混凝土管涵18米</t>
  </si>
  <si>
    <t>王宁山村</t>
  </si>
  <si>
    <t>确保该村道路安全通行，方便491户1596人其中脱贫户88户232人安全出行，促进经济发展，增加农民收入</t>
  </si>
  <si>
    <t>村组道路3.8公里，宽4.5米、厚18厘米。挖土方4300方，混凝土路面4450平方米、浆砌红砖238立方米</t>
  </si>
  <si>
    <t>李家圪凹村康家焉自然村</t>
  </si>
  <si>
    <t>村组道路0.5公里，宽5.0米、厚0.18米，基挖填土方2300立方米、混凝土路面2500平方米、浆砌红砖888立方米、现浇混凝土1300立方米</t>
  </si>
  <si>
    <t>村组道路1.8公里，混凝土面层宽3.5米、厚0.18米、石灰稳定土基层宽4.0米、厚0.16米。挖土方14300方，混凝土路面6300平方米、浆砌红砖218立方米、浆砌块片石485立方米</t>
  </si>
  <si>
    <t>确保该村道路安全通行，方便378户1064人其中脱贫户57户138人安全出行，促进经济发展，增加农民收入</t>
  </si>
  <si>
    <t>村组道路维修完善工程4.2公里，宽4.5米、厚18厘米。挖土方14300方，混凝土路面10450平方米、浆砌红砖218立方米</t>
  </si>
  <si>
    <t>长塄村</t>
  </si>
  <si>
    <t>确保该村道路安全通行，方便315户925人其中脱贫户90户255人安全出行，促进经济发展，增加农民收入</t>
  </si>
  <si>
    <t>新修石砌护坡长40米、高4米。</t>
  </si>
  <si>
    <t>乔家栆坪村</t>
  </si>
  <si>
    <t>项目建成后形成资产归店镇乔家枣坪村集体经济组织所有,有效保护村组道路，解决村民275户（其中脱贫户45户）出行困难，改善生产生活条件。</t>
  </si>
  <si>
    <t>浆砌石排洪挡墙长55米、高4米。</t>
  </si>
  <si>
    <t>项目建成后形成资产归乌镇黄家圪崂村集体经济组织所有,有效保护村组道路，解决村民281户（其中脱贫户55户，改善生产生活条件。</t>
  </si>
  <si>
    <t>村组道路基础：加固回填村组道路水毁缺口长10米、宽6米、深8米，排水管道及护坡。</t>
  </si>
  <si>
    <t>贺家沟村</t>
  </si>
  <si>
    <t>项目建成后形成资产归店镇贺家沟村集体经济组织所有，解决村民412户（其中脱贫户61户）村民出行困难，改善生产生活条件。</t>
  </si>
  <si>
    <t>水泥硬化村组道路长0.15公里、宽3米、厚18厘米及路基。</t>
  </si>
  <si>
    <t>高家坬村牛家圪崂自然村</t>
  </si>
  <si>
    <t>项目建成后形成资产归店镇高家坬村牛家圪崂自然村集体经济组织所有,解决村民367户（其中脱贫户40户）出行困难，改善生产生活条件。</t>
  </si>
  <si>
    <t>村组道路1.2公里边沟及拦水墙。</t>
  </si>
  <si>
    <t>项目建成后形成资产归刘国具镇白家舍沟村集体经济组织所有,有效保护村组道路，解决村民260户（其中脱贫户77，改善生产生活条件。</t>
  </si>
  <si>
    <t>新修村委会至水泥路石砌护坡，底长71米、顶长25米、高6米及开挖回填。</t>
  </si>
  <si>
    <t>项目建成后形成资产归金明寺镇袁家岔村集体经济组织所有,解决村民149户（其中脱贫户31户）出行困难，改善生产生活条件。</t>
  </si>
  <si>
    <t>1.浆砌石档墙长9米、高6米，浆砌砖围墙长7米、高1.5米；2.浆砌石挡墙长22米、高4.7米；3.新建排水洞长62米、宽1.2米；4.浆砌砖挡墙长15米、高1.6米、宽0.37米；浆砌石挡墙长18米、高2.5米、顶宽0.6米、底宽1.8米。回填土方。</t>
  </si>
  <si>
    <t>刘木瓜沟村</t>
  </si>
  <si>
    <t>项目建成后形成资产归木头峪镇刘木瓜沟村集体经济组织所有,有效保护村组道路，解决村民263户（其中脱贫户37户），改善生产生活条件。</t>
  </si>
  <si>
    <t>新修混凝土面层450平方米，长22.3米，宽20米；砖墙5.35立方米，砖砌护栏长22.3米，厚0.24米，高0.8米</t>
  </si>
  <si>
    <t>改善农业生产条件带动脱贫,直接受益脱贫户9户169人，受益总户数235户，总人口数721人</t>
  </si>
  <si>
    <t>维修加固门家沟淤地坝，加固坝梁5处，全部加高2米、加高后约35米、顶宽4米，回填坝地约35亩。</t>
  </si>
  <si>
    <t>玉家沟村史家沟自然村</t>
  </si>
  <si>
    <t>预防水土流失，可保护坝地40亩，受益农户392户1275人（其中脱贫户3178户498人员受益16亩），预计每亩增收200元。</t>
  </si>
  <si>
    <t>排洪工程</t>
  </si>
  <si>
    <t>新建埋设直径0.8m波纹排洪管长240m；1#维修水毁坝段：毁坝内水毁泥面长62m、均宽10m、均高9m，加高坝体1.8m、顶宽4m、坝顶长46m；2#维修水毁坝段：回填水毁渠高10m、底宽12m、顶宽45m、长120m，加高坝体2m、顶宽4m、坝顶长45m。</t>
  </si>
  <si>
    <t>预防水土流失，可保护农田95亩，受益农户461户1332人（其中脱贫户83户237人受益30亩），预计每亩增收200元。</t>
  </si>
  <si>
    <t>水泥硬化闫家坪村背后沟村联村路长700米、宽3.5米、厚18厘米及边沟挡墙。</t>
  </si>
  <si>
    <t>项目建成后形成资产归佳州街道办闫家坪村集体经济组织所有,解决村民423户（其中脱贫户110户）出行困难，改善生产生活条件。</t>
  </si>
  <si>
    <t>拓宽、侧砖硬化村组道路长330米、宽2.5 米、厚12厘米，护坡、回填土方及防护栏。</t>
  </si>
  <si>
    <t>贺家坬村</t>
  </si>
  <si>
    <t>项目建成后形成资产归通镇贺家坬村集体经济组织所有,解决村民312户（其中脱贫户67户）出行困难，改善生产生活条件。</t>
  </si>
  <si>
    <t>浆砌石道路挡墙长300米、高3米。</t>
  </si>
  <si>
    <t>项目建成后形成资产归上高寨便民服务中心赵大林村集体经济组织所有,有效保护村组道路，解决村民368户（其中脱贫户91户，改善生产生活条件。</t>
  </si>
  <si>
    <t>维修及侧砖硬化村办公室至老爷庙村组道路长1公里、宽3.5米；长0.5公里、宽3米。</t>
  </si>
  <si>
    <t>项目建成后形成资产归王家砭镇程家沟村集体经济组织所有,解决村民218户（其中脱贫户23户)上山耕作出行难问题，提高生产效率。</t>
  </si>
  <si>
    <t>新修浆砌石护坡四段：其中第一段长44米、均高4米；第二段长57米、均高4米；第三段长37米、均高3米；第四处长15米、均高3米。</t>
  </si>
  <si>
    <t>项目建成后形成资产归坑镇赤牛坬村集体经济组织所有,有效保护村组道路，解决村民310户（其中脱贫户62户，改善生产生活条件。</t>
  </si>
  <si>
    <t>维修村组道路2.7公里，浆砌石772方，路基及路面维修165平方米。</t>
  </si>
  <si>
    <t>倍甘村</t>
  </si>
  <si>
    <t>项目建成后形成资产归坑镇倍甘村集体经济组织所有,解决村民220户（其中脱贫户47户）出行困难，改善生产生活条件。</t>
  </si>
  <si>
    <t>村组道路基础工程：新建村组道路1.8公里、宽4米，拓宽原路面2.2公里、拓宽1米，处理高危边坡，压管涵五处，加高漫水桥高2米、长22米、拓宽1米。</t>
  </si>
  <si>
    <t>项目建成后形成资产归乌镇任家山村集体经济组织所有,解决村民208户（其中脱贫户22户）出行困难，改善生产生活条件。</t>
  </si>
  <si>
    <t>侧砖硬化陈家沟自然村至雷新庄村界村组道路长2公里、宽3.5米。</t>
  </si>
  <si>
    <t>岳家坡村陈家沟自然村</t>
  </si>
  <si>
    <t>项目建成后形成资产归峪口便民服务中心岳家坡村集体经济组织所有,解决村民877户（其中脱贫户146户）出行困难，改善生产生活条件。</t>
  </si>
  <si>
    <t>水泥硬化马步岔至圪绺咀村小塔则联村道路长2.8公里、宽4.5米及边沟。</t>
  </si>
  <si>
    <t>康家港村</t>
  </si>
  <si>
    <t>项目建成后形成资产归康家港便民服务中心康家港村集体经济组织所有,解决村民761户（其中脱贫户159户）出行困难，改善生产生活条件。</t>
  </si>
  <si>
    <t>水泥硬化王家坬村自然村道路长1.745公里、宽4.5米、厚18厘米，路基及边沟。</t>
  </si>
  <si>
    <t>项目建成后形成资产归刘国具镇王家坬村集体经济组织所有,解决村民176户（其中脱贫户30户）出行困难，改善生产生活条件。</t>
  </si>
  <si>
    <t>生产道路</t>
  </si>
  <si>
    <t>新修3米宽生产道路1公里</t>
  </si>
  <si>
    <t>改善农业生产条件带动脱贫,直接受益脱贫户40户100人，受益总户数148户，总人口数388人</t>
  </si>
  <si>
    <t>新修台余梁至上家峁村生产道路2.5公里，宽3米</t>
  </si>
  <si>
    <t>崖窑坬村</t>
  </si>
  <si>
    <t>改善农业生产条件带动脱贫,直接受益脱贫户9户19人，受益总户数176户，总人口数521人</t>
  </si>
  <si>
    <t>线路一：新修石槽墕至元条则全长4.3公 里</t>
  </si>
  <si>
    <t>改善农业生产条件带动脱贫,直接受益脱贫户75户236人，受益总户数283户，总人口数859人</t>
  </si>
  <si>
    <t>新建生产路2公里,宽3米</t>
  </si>
  <si>
    <t>改善农业生产条件带动脱贫,直接受益脱贫户67户198人，受益总户数257户，总人口数836人</t>
  </si>
  <si>
    <t>改善农业生产条件带动脱贫,直接受益脱贫户67户198人，受益总户数257户，总人口数837人</t>
  </si>
  <si>
    <t>线路一：新修刘家山政府至水井道路2公里，宽3米</t>
  </si>
  <si>
    <t>闫家峁村（刘家山自然村）</t>
  </si>
  <si>
    <t>解决354户，约450亩耕地上山耕作问题，方便村民354户（其中脱贫户87户）生产生活条件，每年每户增收200元.</t>
  </si>
  <si>
    <t>路线一：新建刘家坬村至佛店疙瘩村2公里生产道路，宽3米</t>
  </si>
  <si>
    <t>赵家坬（刘家坬自然）村</t>
  </si>
  <si>
    <t>解决310户，约700亩耕地上山耕作问题，方便村民310户（其中脱贫户73户）生产生活条件，每年每户增收200元。</t>
  </si>
  <si>
    <t>新修3米宽生产道路2.3公里</t>
  </si>
  <si>
    <t>刘落则沟村</t>
  </si>
  <si>
    <t>解决354户，约450亩耕地上山耕作问题，方便村民354户（其中脱贫户82户）村民出行困难并改善生产生活条件。</t>
  </si>
  <si>
    <t>新修3米宽生产道路2.8公里</t>
  </si>
  <si>
    <t>解决354户，约600亩耕地上山耕作问题，通过改善交通条件，方便村民354户（其中脱贫户87户）村民出行困难并改善生产生活条件。</t>
  </si>
  <si>
    <t>新建赵家沟张家沟自然村生产道路长2.4公里，宽3米</t>
  </si>
  <si>
    <t>赵家沟张家沟自然村</t>
  </si>
  <si>
    <t>解决396户，约450亩耕地上山耕作问题，解决村民396户（其中脱贫户92户)上山耕作出行难问题，提高生产效率。</t>
  </si>
  <si>
    <t>线路一：新修白家甲村生产道路1.5公里，宽3米</t>
  </si>
  <si>
    <t>解决376户，约500亩耕地上山耕作问题，解决村民376户（其中脱贫户151户)上山耕作出行难问题，提高生产效率。</t>
  </si>
  <si>
    <t>新修生产道路长2.8公里，宽3米</t>
  </si>
  <si>
    <t>丁家坪村草沟自然村</t>
  </si>
  <si>
    <t>解决328户，约550亩耕地上山耕作问题，解决村民328户（其中脱贫户91户)上山耕作出行难问题，提高生产效率。</t>
  </si>
  <si>
    <t>新修3米宽生产道路2.4公里</t>
  </si>
  <si>
    <t>王家川村</t>
  </si>
  <si>
    <t>改善农业生产条件带动脱贫,直接受益脱贫户76户184人，受益总户数292户，总人口数761人</t>
  </si>
  <si>
    <t>新修3米宽生产道路1.8公里，</t>
  </si>
  <si>
    <t>改善农业生产条件带动脱贫,直接受益脱贫户63户196人，受益总户数208户，总人口数644人</t>
  </si>
  <si>
    <t>新修3米宽生产道路1.63公里</t>
  </si>
  <si>
    <t>改善农业生产条件带动脱贫,直接受益脱贫户68户194人，受益总户数159户，总人口数644人</t>
  </si>
  <si>
    <t>高家焉郝良沟自然村</t>
  </si>
  <si>
    <t>改善农业生产条件带动脱贫,直接受益脱贫户44户98人，受益总户数291户，总人口数875人</t>
  </si>
  <si>
    <t>新修生产道路长3.2公里、宽3.5米。</t>
  </si>
  <si>
    <t>公家坬村</t>
  </si>
  <si>
    <t>项目建成后形成资产归朱官寨镇公家坬村集体经济组织所有,解决村民136户（其中脱贫42户)上山耕作出行难问题，提高生产效率。</t>
  </si>
  <si>
    <t>新建生产路3公里,宽3米</t>
  </si>
  <si>
    <t>垴坢圪塔村</t>
  </si>
  <si>
    <t>新修3米宽生产道路3公里，填挖土方17900方，管涵2道</t>
  </si>
  <si>
    <t>店头村</t>
  </si>
  <si>
    <t>新增坝地20亩，防治水土流失面积26000平方米，涉及农户358户993人其中15亩用于37户223人贫困人口发展产业增加收入，人均收入增加230元。</t>
  </si>
  <si>
    <t>新修3米宽生产道路8.5公里，填挖土方34300方，挖石方400方，管涵4道</t>
  </si>
  <si>
    <t>闫家坬村</t>
  </si>
  <si>
    <t>改善农业生产条件带动脱贫,直接受益脱贫户63户158人，受益总户数198户，总人口数540人</t>
  </si>
  <si>
    <t>新修生产道路4.3公里，宽3米</t>
  </si>
  <si>
    <t>陈家墕村</t>
  </si>
  <si>
    <t>改善农业生产条件带动脱贫,直接受益脱贫户57户115人，受益总户数341户，总人口数973人</t>
  </si>
  <si>
    <t>新修生产道路9.6公里，宽3米</t>
  </si>
  <si>
    <t>刘仓坬村</t>
  </si>
  <si>
    <t>改善农业生产条件带动脱贫,直接受益脱贫户79户193人，受益总户数256户，总人口数771人</t>
  </si>
  <si>
    <t>路线一：新建谢家沟村7公里生产道路，宽3米</t>
  </si>
  <si>
    <t>改善农业生产条件带动脱贫,直接受益脱贫户14户31人，受益总户数226户，总人口数660人</t>
  </si>
  <si>
    <t>新修3米宽生产道路5公里</t>
  </si>
  <si>
    <t>线路一：尚寨至塔山生产道路3公里，宽3米；线路二：上寨村生产道路4公里，宽3米</t>
  </si>
  <si>
    <t>尚寨村</t>
  </si>
  <si>
    <t>改善农业生产条件带动脱贫,直接受益脱贫户20户35人，受益总户数162户，总人口数472人</t>
  </si>
  <si>
    <t>新修3米宽生产道路9.8公里</t>
  </si>
  <si>
    <t>改善农业生产条件带动脱贫,直接受益脱贫户37户76人，受益总户数263户，总人口数770人</t>
  </si>
  <si>
    <t>新修生产道路长8公里、宽3.5米。</t>
  </si>
  <si>
    <t>项目建成后形成资产归官庄便民服务中心双碾村集体经济组织所有,解决村民285户（其中脱贫户64户)上山耕作出行难问题，提高生产效率。</t>
  </si>
  <si>
    <t>新修生产道路10公里、宽3.5米。</t>
  </si>
  <si>
    <t>项目建成后形成资产归通镇桑沟村集体经济组织所有,解决村民224户（其中脱贫户38户)上山耕作出行难问题，提高生产效率。</t>
  </si>
  <si>
    <t>项目建成后形成资产归螅镇任甲村集体经济组织所有,解决村民184户（其中脱贫户62户)上山耕作出行难问题，提高生产效率。</t>
  </si>
  <si>
    <t>新修生产道路长5.5公里，宽3米</t>
  </si>
  <si>
    <t>改善农业生产条件带动脱贫,直接受益脱贫户15户30人，受益总户数356户，总人口数1023人</t>
  </si>
  <si>
    <t>新修3米宽生产道路1.1公里，填挖土方82900方</t>
  </si>
  <si>
    <t>改善农业生产条件带动脱贫,直接受益脱贫户57户142人，受益总户数335户，总人口数908人</t>
  </si>
  <si>
    <t>水源蓄水池1座50立方米,高位蓄水池1座50立方米3*3*5m，机房1间3.25*2.75*2.5m，铺设Ф50PE塑料管550m，修建闸阀井2个，150QJ5-100/14水泵1台等。</t>
  </si>
  <si>
    <t>神泉堡村</t>
  </si>
  <si>
    <t>灌溉农田23亩、助推农业增产、带动脱贫户25户40人人均增收500元</t>
  </si>
  <si>
    <t>新建1眼水源井，净尺寸为3*2.5*6m，为M7.5浆砌石结构，新建1间机房3.75*2.75*2.5m，新建3座检修井，新建100立方米高位水池1座5*5*4m，铺设Ф63PE塑料管1213m，水泵1台，配电柜1套，380V电线1120m。</t>
  </si>
  <si>
    <t>见虎焉村</t>
  </si>
  <si>
    <t>灌溉农田65亩、助推农业增产、带动脱贫户82户171人人均增收500元</t>
  </si>
  <si>
    <t>新建机井1眼（330m），150QJ5-350/48潜水泵1台，机房1座、100立方米高位水池1座5*5*4m，钢筋砼结构；铺设DN63PE配水管道941m，铺设DN63PE输水管道550m，DN50钢管280m，配套检修井8座、出水栓8个；架设380V低压供电线路175m等。</t>
  </si>
  <si>
    <t>乔则焉村枣树峁自然村</t>
  </si>
  <si>
    <t>灌溉农田72亩、助推农业增产、带动脱贫户20户52人人均增收500元</t>
  </si>
  <si>
    <t>路灯建设</t>
  </si>
  <si>
    <t>佳州街道办神泉堡村等17村新栽路灯740盏。</t>
  </si>
  <si>
    <t>佳州街道办神泉堡等17村</t>
  </si>
  <si>
    <t>改善生活环境，4211户村民受益，形成资产归集体所有</t>
  </si>
  <si>
    <t>山洪灾害防治</t>
  </si>
  <si>
    <t>444个山洪灾害监测预警站点及平台的运行维护等</t>
  </si>
  <si>
    <t>获取实时水雨情信息，发布山洪灾害预报预警，提高山洪灾害预警的支撑和保障能力，完善防洪排涝体系，有效减少山洪灾害的损失。</t>
  </si>
  <si>
    <t>水库运行维护项目</t>
  </si>
  <si>
    <t>暖渠山、高阳湾2座水库运行维护</t>
  </si>
  <si>
    <t>朱家坬镇、金明寺镇</t>
  </si>
  <si>
    <t>暖渠山村、高阳湾村</t>
  </si>
  <si>
    <t>通过项目实施，提高项目区的防洪标准，可确保下游的防洪安全，恢复灌溉等效益，</t>
  </si>
  <si>
    <t>桥涵工程</t>
  </si>
  <si>
    <t>1-4.0米石桥涵，涵长8米，宽4米，高5米</t>
  </si>
  <si>
    <t>排水渠长70米、宽12米、高2.5米，炸石方7356立方米、浆砌片石399.6立方米、</t>
  </si>
  <si>
    <t>紫圪堵坪村</t>
  </si>
  <si>
    <t>确保该村道路安全通行，方便247户726人其中脱贫户55户146人安全出行，促进经济发展，增加农民收入</t>
  </si>
  <si>
    <t>石拱桥维修1座，桥跨径及结构形式：1-10米石拱桥，桥梁全长25米、桥宽5.0米、桥高9.0米、设计行车速度20公里/小时，桥梁安全等级二级、设计荷载：公路二级、设计洪水频率1/50</t>
  </si>
  <si>
    <t>桥跨径及结构形式：1-25米混凝土拱桥，桥宽7.5米、桥梁全长55米、设计行车速度20公里/小时，桥梁安全等级二级、设计荷载：公路二级、设计洪水频率1/50</t>
  </si>
  <si>
    <t>确保该村道路安全通行，方便237户612人其中脱贫户45户123人安全出行，促进经济发展，增加农民收入</t>
  </si>
  <si>
    <t>维修加宽桥涵一座，在原长12米、高7米的桥涵加宽2.5米。</t>
  </si>
  <si>
    <t>雷兴庄村</t>
  </si>
  <si>
    <t>项目建成后形成资产归刘家山便民服务中心雷兴庄村集体经济组织所有,解决村民110户（其中脱贫户26户）村民出行困难，改善生产生活条件。</t>
  </si>
  <si>
    <t>新建110长，4米高浆砌青红砖挡墙，新建砖砌1道。浆砌青红砖235方。</t>
  </si>
  <si>
    <t>改善人居环境，方便搬迁点37户107人的日常生活。</t>
  </si>
  <si>
    <t>新修仓梁砖砌道路1.5公里，宽3.0米，立插青红砖4500平米。</t>
  </si>
  <si>
    <t>杜家园安置区</t>
  </si>
  <si>
    <t>改善人居环境，方便搬迁点29户84人的日常生活。</t>
  </si>
  <si>
    <t>新建垃圾填埋场1处，库容6000方，占地1.5亩。</t>
  </si>
  <si>
    <t>赵大林移民搬迁点</t>
  </si>
  <si>
    <t>保护环境卫生，方便搬迁户的日常生活。</t>
  </si>
  <si>
    <t>新修石拱便民桥一座，长28米、高7米、宽6米。</t>
  </si>
  <si>
    <t>栆坪村</t>
  </si>
  <si>
    <t>项目建成后形成资产归大佛寺便民服务中心枣坪村集体经济组织所有,解决村民504户（其中脱贫户141户）出行困难，改善生产生活条件。</t>
  </si>
  <si>
    <t>安置点水洗公厕</t>
  </si>
  <si>
    <t>搬迁点水洗公厕1座,6女3男，长9.94米，宽8.04米，建筑面积79.92平米，建筑高度4.20米</t>
  </si>
  <si>
    <t>春晓苑安置点</t>
  </si>
  <si>
    <t>改善人居环境，方便搬迁点113户550人脱贫户的日常生活。</t>
  </si>
  <si>
    <t>在桃园沟自然村修建桥涵一座，长25.75米、宽7米、高13米（含基础）。</t>
  </si>
  <si>
    <t>秦家硷村桃园沟自然村</t>
  </si>
  <si>
    <t>项目建成后形成资产归刘家山便民服务中心秦家硷村集体经济组织所有,解决村民299户（其中脱贫户105户）村民出行困难，改善生产生活条件。</t>
  </si>
  <si>
    <t>新修生产道路长7公里，宽3米</t>
  </si>
  <si>
    <t>改善农业生产条件带动脱贫,直接受益贫困户87户173人，受益总户数344户，总人口数965人</t>
  </si>
  <si>
    <t>新修生产道路长6.5公里，宽3米</t>
  </si>
  <si>
    <t>圪绺咀村</t>
  </si>
  <si>
    <t>改善农业生产条件带动脱贫,直接受益贫困户57户138人，受益总户数378户，总人口数1064人</t>
  </si>
  <si>
    <t>新修生产道路长3.1公里，宽3米</t>
  </si>
  <si>
    <t>新修生产道路长4公里，宽3米</t>
  </si>
  <si>
    <t>郭家圪崂村</t>
  </si>
  <si>
    <t>改善农业生产条件带动脱贫,直接受益贫困户80户191人，受益总户数240户，总人口数623人</t>
  </si>
  <si>
    <t>柳家山村</t>
  </si>
  <si>
    <t>改善农业生产条件带动脱贫,直接受益贫困户37户96人，受益总户数237户，总人口数687人</t>
  </si>
  <si>
    <t>维修淤地坝一座，坝梁加高7米，排洪口26米，坝梁长65米，顶宽6米</t>
  </si>
  <si>
    <t>新增坝地20亩，防治水土流失面积28000平方米，涉及农户461户1332人，人均收入增加300元。</t>
  </si>
  <si>
    <t>新修生产道路长2.5公里，宽3米</t>
  </si>
  <si>
    <t>纪家畔村（李良沟自然村）</t>
  </si>
  <si>
    <t>改善农业生产条件带动脱贫,直接受益贫困户37户34人，受益总户数237户，总人口数418人</t>
  </si>
  <si>
    <t>新修生产道路长2公里，宽3米</t>
  </si>
  <si>
    <t>改善农业生产条件带动脱贫,直接受益贫困户67户190人，受益总户数197户，总人口数708人</t>
  </si>
  <si>
    <t>新修生产道路长5公里，宽3米</t>
  </si>
  <si>
    <t>张于家畔村</t>
  </si>
  <si>
    <t>改善农业生产条件带动脱贫,直接受益贫困户62户186人，受益总户数265户，总人口数740人</t>
  </si>
  <si>
    <t>新修生产道路长1.5公里，宽3米</t>
  </si>
  <si>
    <t>虎头峁村</t>
  </si>
  <si>
    <t>改善农业生产条件带动脱贫,直接受益贫困户84户186人，受益总户数221户，总人口数544人</t>
  </si>
  <si>
    <t>新修生产道路长6公里，宽3米</t>
  </si>
  <si>
    <t>曹新庄村（富塌自然村）</t>
  </si>
  <si>
    <t>改善农业生产条件带动脱贫,直接受益贫困户31户81人，受益总户数239户，总人口数724人</t>
  </si>
  <si>
    <t>改善农业生产条件带动脱贫,直接受益贫困户50户99人，受益总户数178户，总人口数461人</t>
  </si>
  <si>
    <t>李家圪凹村</t>
  </si>
  <si>
    <t>改善农业生产条件带动脱贫,直接受益贫困户69户139人，受益总户数284户，总人口数714人</t>
  </si>
  <si>
    <t>改善农业生产条件带动脱贫,直接受益贫困户159户421人，受益总户数761户，总人口数1949人</t>
  </si>
  <si>
    <t>通镇村</t>
  </si>
  <si>
    <t>改善农业生产条件带动脱贫,直接受益贫困户288户212人，受益总户数92户，总人口数719人</t>
  </si>
  <si>
    <t>改善农业生产条件带动脱贫,直接受益贫困户179户517人，受益总户数55户，总人口数171人</t>
  </si>
  <si>
    <t>新修生产道路长8公里，宽3米</t>
  </si>
  <si>
    <t>任家山村（秦梁自然村）</t>
  </si>
  <si>
    <t>改善农业生产条件带动脱贫,直接受益贫困户208户631人，受益总户数22户，总人口数42人</t>
  </si>
  <si>
    <t>曹家坬村（秦亮沟自然村）</t>
  </si>
  <si>
    <t>改善农业生产条件带动脱贫,直接受益贫困户447户1302人，受益总户数67户，总人口数164人</t>
  </si>
  <si>
    <t>李家坬村</t>
  </si>
  <si>
    <t>改善农业生产条件带动脱贫,直接受益贫困户491户1478人，受益总户数61户，总人口数137人</t>
  </si>
  <si>
    <t>全长0.9KM,路基挖方12100m3，水泥路面4050M2。边沟800m，栏水带800米，</t>
  </si>
  <si>
    <t>确保该村道路安全通行，方便308户992人其中脱贫户63户159人安全出行，促进经济发展，增加农民收入</t>
  </si>
  <si>
    <t>全长1.6KM,路基挖方22100m3，水泥路面7650M2。边沟1500m，栏水带1450米，</t>
  </si>
  <si>
    <t>维修放水涵洞4处，涵洞高2.5m、宽2m</t>
  </si>
  <si>
    <t>葫芦旦村</t>
  </si>
  <si>
    <t>减少水土流失，保护淤地坝14亩，受益该村280户879人（脱贫户40户97人）助推农业增产、增收，每亩可增产增收200元</t>
  </si>
  <si>
    <t>农村财务服务中心</t>
  </si>
  <si>
    <t>加固淤地坝1座，坝顶长70m、加高1m、顶宽6m、溢洪道长53m，宽5m。</t>
  </si>
  <si>
    <t>减少水土流失，保护淤地坝55亩，受益该村306户898人（脱贫户71户220人）助推农业增产、增收，每亩可增产增收100元</t>
  </si>
  <si>
    <t>加固淤地坝，坝顶长52m、加高3.5m、顶宽4m、溢洪道长40m，宽1.8m，回填坝内水毁缺口及平整坝地。</t>
  </si>
  <si>
    <t>玉家沟村</t>
  </si>
  <si>
    <t>减少水土流失，保护淤地坝14.5亩，受益该村392户1275人（脱贫户178户498人）助推农业增产、增收，每亩可增产增收200元</t>
  </si>
  <si>
    <t>坝体长52米，宽5米，加高9米。卧管高7.5m。</t>
  </si>
  <si>
    <t>减少水土流失，保护淤地坝15亩，受益该村208户631人（脱贫户22户，42人）助推农业增产、增收，每亩可增产增收200元</t>
  </si>
  <si>
    <t>维修南沟淤地坝一座，坝顶长55m、加高3.5m，顶宽4m、溢洪道长30m，宽1.8m，回填坝内水毁缺口及平整坝地。</t>
  </si>
  <si>
    <t>减少水土流失，保护淤地坝16亩，受益该村414户1088人（脱贫户60户151人）助推农业增产、增收，每亩可增产增收200元</t>
  </si>
  <si>
    <t>加固淤地坝一座，坝顶长48m，加高4m，顶宽5m；溢洪道长30m，宽2m。回填坝体水毁缺口及平整坝地。</t>
  </si>
  <si>
    <t>前姚家沟村</t>
  </si>
  <si>
    <t>减少水土流失，保护淤地坝14亩，受益该村191户487人（脱贫户67户，173人）助推农业增产、增收，每亩可增产增收200元</t>
  </si>
  <si>
    <t>加固淤地坝1座，坝顶长83m、加高1.5m、顶宽6m、溢洪道长35m，宽2.5m回填坝内水毁缺口及平整及综合治理坝地。</t>
  </si>
  <si>
    <t>减少水土流失，保护淤地坝45亩，受益该村189户545人（脱贫户21户46人）助推农业增产、增收，每亩可增产增收200元</t>
  </si>
  <si>
    <t>加固淤地坝，坝顶长70m、加高4m、顶宽4m、溢洪道长29m，宽1.8m，回填坝体水毁缺口</t>
  </si>
  <si>
    <t>刘家峁村白土沟自然村</t>
  </si>
  <si>
    <t>减少水土流失，保护淤地坝14亩，受益该村45户138人（脱贫户5户12人）助推农业增产、增收，每亩可增产增收200元</t>
  </si>
  <si>
    <t>维修淤地坝一座，坝顶长43m、高3.5m顶宽4m、溢洪道长43m、宽2.5m。回填坝内水毁缺口及平整坝地。</t>
  </si>
  <si>
    <t>减少水土流失，保护淤地坝15亩，受益该村263户770人（脱贫户37户76人）助推农业增产、增收，每亩可增产增收200元</t>
  </si>
  <si>
    <t>维修加固淤地坝2座，1#坝坝顶长57m，加高3m，顶宽5m；溢洪道长40m，宽2m，回填坝体水毁缺口及平整坝地。2#坝开挖排洪渠长1100m，宽3.5m，深1.5m；新建管涵2座。</t>
  </si>
  <si>
    <t>韭菜沟村</t>
  </si>
  <si>
    <t>减少水土流失，保护淤地坝65亩，受益该村236户642人（脱贫户84户，244人）助推农业增产、增收，每亩可增产增收150元</t>
  </si>
  <si>
    <t>砖铺硬化村组道路长1.2km，宽3.5m；长470m，宽3m；长160m，宽2.5m。</t>
  </si>
  <si>
    <t>解决全村381户1058人（脱贫户89户，261贫困人口）生产生活出行困难问题，助推农业增产、增收</t>
  </si>
  <si>
    <t>混凝土硬化村组道路长520m、宽3.5m、厚0.18m；浆砌石挡墙长342m、高2m。</t>
  </si>
  <si>
    <t>高家坬村</t>
  </si>
  <si>
    <t>解决全村367户1217人（脱贫户40户，112人）生产生活出行困难问题，助推农业增产、增收</t>
  </si>
  <si>
    <t>新修生产道路长1.8km，宽3m。</t>
  </si>
  <si>
    <t>黄谷地村</t>
  </si>
  <si>
    <t>解决全村205户588人（脱贫户44户，111人）生产生活出行困难问题，助推农业增产、增收</t>
  </si>
  <si>
    <t>新修生产道路长2.5km，宽3m。</t>
  </si>
  <si>
    <t>庙峁村刘长自然村</t>
  </si>
  <si>
    <t>解决全村76户235人（脱贫户14户，42人）生产生活出行困难问题，助推农业增产、增收</t>
  </si>
  <si>
    <t>新修生产道路长3.5km，宽3m。</t>
  </si>
  <si>
    <t>解决全村157户458人（脱贫户57户，152人）生产生活出行困难问题，助推农业增产、增收</t>
  </si>
  <si>
    <t>新修生产道路长6.3km，宽3m；修建涵洞一座。</t>
  </si>
  <si>
    <t>楼焉村长沟自然村</t>
  </si>
  <si>
    <t>解决全村255户819人（脱贫户85户，250人）生产生活出行困难问题，助推农业增产、增收</t>
  </si>
  <si>
    <t>新修生产道路长6km，宽3m；</t>
  </si>
  <si>
    <t>解决全村208户644人（脱贫户63户，196人）生产生活出行困难问题，助推农业增产、增收</t>
  </si>
  <si>
    <t>新修生产道路长10km，宽3m。</t>
  </si>
  <si>
    <t>解决全村414户1088人（脱贫户60户151人）生产生活出行困难问题，助推农业增产、增收</t>
  </si>
  <si>
    <t>新修生产道路长10km，宽3m；</t>
  </si>
  <si>
    <t>雷家兴庄村</t>
  </si>
  <si>
    <t>解决全村110户293人（脱贫户26户，78人）生产生活出行困难问题，助推农业增产、增收</t>
  </si>
  <si>
    <t>新修生产道路长3km，宽3m。</t>
  </si>
  <si>
    <t>高家集村</t>
  </si>
  <si>
    <t>解决全村182户570人（脱贫户45户，122人）生产生活出行困难问题，助推农业增产、增收</t>
  </si>
  <si>
    <t>新修生产道路长15km，宽3m；</t>
  </si>
  <si>
    <t>解决全村236户642人（脱贫户84户，244人）生产生活出行困难问题，助推农业增产、增收</t>
  </si>
  <si>
    <t>新修生产道路长4km，宽3m；</t>
  </si>
  <si>
    <t>解决全村392户1275人（脱贫户178户，498人）生产生活出行困难问题，助推农业增产、增收</t>
  </si>
  <si>
    <t>维修加固淤地坝1座，坝顶长59m、加高3.5m、顶宽5m，溢洪道长42m，宽2m。回填坝体水毁缺口.生产道路长300m，宽3m。</t>
  </si>
  <si>
    <t>高李家沟村</t>
  </si>
  <si>
    <t>减少水土流失，保护淤地坝28亩，受益该村179户561人（脱贫户48户84人）助推农业增产、增收；每亩可增产增收200元</t>
  </si>
  <si>
    <t>维修加固淤地坝1座，回填坝体水毁缺口长29m，宽20m，深17m。</t>
  </si>
  <si>
    <t>减少水土流失，保护淤地坝35亩，受益该村63户242人（脱贫户9户27人）助推农业增产、增收；</t>
  </si>
  <si>
    <t>维修加固淤地坝2座，1#坝顶长65m、加高3.5m、顶宽4m、溢洪道长42m，宽2m。2#坝顶长50m、加高1m、顶宽4m、溢洪道长37m，宽2m。回填坝内水毁缺口。</t>
  </si>
  <si>
    <t>减少水土流失，保护淤地坝34亩，受益该村378户1064人（脱贫户57户138人）助推农业增产、增收；每亩可增产增收200元</t>
  </si>
  <si>
    <t>维修加固淤地坝1座，坝顶长42m、加高3.5m、顶宽4m、溢洪道长38m，宽1.8m。回填坝内水毁缺口。</t>
  </si>
  <si>
    <t>秦马硷村</t>
  </si>
  <si>
    <t>减少水土流失，保护淤地坝18亩，受益该村289户750人（脱贫户29户71人）助推农业增产、增收；每亩可增产增收200元</t>
  </si>
  <si>
    <t>砖铺硬化村组道路长997m，宽3m；长215m宽2.5m。</t>
  </si>
  <si>
    <t>南山村王川山自然村</t>
  </si>
  <si>
    <t>解决全村273户771人（脱贫户83户，244人）生产生活出行困难问题，助推农业增产、增收</t>
  </si>
  <si>
    <t>混凝土硬化村组道路长540m、宽4m、厚0.18m，长225m、宽3m、厚0.18m；配套挡水墙。</t>
  </si>
  <si>
    <t>杨家畔村前杨家畔自然村</t>
  </si>
  <si>
    <t>解决全村461户1332人（脱贫户83户，237人）生产生活出行困难问题，助推农业增产、增收</t>
  </si>
  <si>
    <t>砖铺硬化村组道路长515m、宽3m。</t>
  </si>
  <si>
    <t>丁家坪村</t>
  </si>
  <si>
    <t>解决全村480户1404人（脱贫户132户，370人）生产生活出行困难问题，助推农业增产、增收</t>
  </si>
  <si>
    <t>混凝土硬化村组道路长715m、宽3.5m、厚0.18m；配套挡水墙。</t>
  </si>
  <si>
    <t>维修加固淤地坝一座，坝顶长50m、加高3.5m，顶宽4m、排洪管长42m，回填坝内水毁缺口及平整坝地。</t>
  </si>
  <si>
    <t>乔家老庄村</t>
  </si>
  <si>
    <t>减少水土流失，保护淤地坝23亩，受益该村233户704人（脱贫户22户59人）助推农业增产、增收，每亩可增产增收200元</t>
  </si>
  <si>
    <t>维修加固淤地坝一座，坝顶长38m、加高6m，顶宽4m、排洪管长42m，回填坝内水毁缺口及平整坝地。</t>
  </si>
  <si>
    <t>边则元村</t>
  </si>
  <si>
    <t>减少水土流失，保护淤地坝17亩，受益该村310户903人（脱贫户73户166人）助推农业增产、增收，每亩可增产增收200元</t>
  </si>
  <si>
    <t>新建节水滴灌设施50亩，铺设滴灌管道旱作节约农业</t>
  </si>
  <si>
    <t>高家畔村</t>
  </si>
  <si>
    <t>增加节水灌溉面积50亩，受益该村188户493人（脱贫户47户112人）助推农业增产、增收，每亩可增产增收400元</t>
  </si>
  <si>
    <t>维修加固淤地坝一座，坝顶长40m、加高5m，顶宽4m、溢洪道长28m，回填坝内缺口及平整坝地。新修生产道路300m。</t>
  </si>
  <si>
    <t>曹家坬村合心圪垯自然村</t>
  </si>
  <si>
    <t>减少水土流失，保护淤地坝11亩，受益该村447户1302人（脱贫户67户164人）助推农业增产、增收每亩可增产增收200元</t>
  </si>
  <si>
    <t>解决全村299户1016人（脱贫户114户，296人）生产生活出行困难问题，助推农业增产、增收</t>
  </si>
  <si>
    <t>新修生产道路长8km，宽3m；</t>
  </si>
  <si>
    <t>李家寨村</t>
  </si>
  <si>
    <t>解决全村315户860人（脱贫户101户，262人）生产生活出行困难问题，助推农业增产、增收</t>
  </si>
  <si>
    <t>新修生产道路长7km，宽3m；</t>
  </si>
  <si>
    <t>维修加固淤地坝一座，坝顶长58m、加高1m，顶宽2m、排洪渠长115m，宽1m；回填坝内水毁缺口及平整坝地。</t>
  </si>
  <si>
    <t>秦家硷村</t>
  </si>
  <si>
    <t>减少水土流失，保护淤地坝17亩，受益该村268户862人（脱贫户106户277人）助推农业增产、增收，每亩可增产增收200元</t>
  </si>
  <si>
    <t>维修加固淤地坝一座，坝顶长35m、加高3m，顶宽4m、排洪渠长32m，宽2m；回填坝内水毁缺口长150m均宽11.5m，均高9m及平整坝地。</t>
  </si>
  <si>
    <t>减少水土流失，保护淤地坝18亩，受益该村145户498人（脱贫户23户53人）助推农业增产、增收，每亩可增产增收200元</t>
  </si>
  <si>
    <t>维修加固淤地坝一座，坝顶长42m、加高4m，顶宽4m、排洪渠长28m，宽2m；回填坝内水毁缺口及平整坝地。</t>
  </si>
  <si>
    <t>赤牛峁村张仁家坬自然村</t>
  </si>
  <si>
    <t>减少水土流失，保护淤地坝18亩，受益该村325户1105人（脱贫户42户102人）助推农业增产、增收，每亩可增产增收200元</t>
  </si>
  <si>
    <t>维修加固淤地坝一座，回填坝内水毁缺口及平整坝地50亩。</t>
  </si>
  <si>
    <t>前郑家沟村柳树峁自然村</t>
  </si>
  <si>
    <t>减少水土流失，保护淤地坝50亩，受益该村120户450人（脱贫户20户40人）助推农业增产、增收，每亩可增产增收200元</t>
  </si>
  <si>
    <t>新建浆砌石坝一座坝顶长17米、高13米、顶宽3米。</t>
  </si>
  <si>
    <t>可解决约100亩农田的灌溉问题，提高产量，可增加农户364户1009人（其中脱贫户57户108人）收入。</t>
  </si>
  <si>
    <t>维修加固泥沟坝一座，在原坝梁外侧加高15米、坝梁长50米、坝顶宽4米，新修溢洪道长30米、宽1米、高1米。</t>
  </si>
  <si>
    <t>高满沟村上李家坬自然村</t>
  </si>
  <si>
    <t>预防水土流失，有效保护坝地40亩，受益农户356户1084人（其中脱贫户90户232人受益15亩），预计每亩增收200元。</t>
  </si>
  <si>
    <t>新建毛石滚水坝一座，长33m,铸铁闸门2个，配套手动螺杆启闭机2套（10t）。左岸道路加高防护堤44m。</t>
  </si>
  <si>
    <t>项目建成后，可以抬高上游水位、拦蓄泥砂，满足了沿岸群众500人的取水高程要求，满足了冲砂的要求。</t>
  </si>
  <si>
    <t>新建容纳700只湖羊的养殖场，形成资产归村集体经济组织所有，带动农户169户，其中包括40户脱贫户114人贫困人口，脱贫户增收。</t>
  </si>
  <si>
    <t>白家窨则村</t>
  </si>
  <si>
    <t>项目建设期间优先脱贫户务工，所得收益40%按章程提取公积公益金，60%脱贫攻坚成果巩固期间向所有脱贫户分红。带动169户增收，每户每年增收1200元，形成财产归村集体经济</t>
  </si>
  <si>
    <t>新建山神圪塔养羊场1座，其中羊舍新建10间，羊子养殖500只，形成资产归村集体经济组织所有，带动农户276户，其中包括109户脱贫户283人贫困人口，脱贫户增收。</t>
  </si>
  <si>
    <t>项目建设期间优先脱贫户务工，所得收益40%按章程提取公积公益金，60%脱贫攻坚成果巩固期间向所有脱贫户分红。带动276户增收，每户每年增收900元，形成财产归村集体经济</t>
  </si>
  <si>
    <t>新建西蒙塔尔肉牛养殖场，占地3000平方米，计划养牛100头以上，形成资产归村集体经济组织所有，带动农户642户，其中包括154户脱贫户407人贫困人口，脱贫户增收。</t>
  </si>
  <si>
    <t>项目建设期间优先脱贫户务工，所得收益40%按章程提取公积公益金，60%脱贫攻坚成果巩固期间向所有脱贫户分红。带动642户增收，每户每年增收800元，形成财产归村集体经济</t>
  </si>
  <si>
    <t>新建养牛棚960平米，饲料库加工间120平米，并购买牛50余头。形成资产归村集体经济组织所有，带动农户274户，其中包括22户脱贫户71人贫困人口，脱贫户增收。</t>
  </si>
  <si>
    <t>新建日光温室大棚4座，并配备水电等设施，受益农户211户，其中脱贫户22户，预计每户年增收入1000元。</t>
  </si>
  <si>
    <t>带动211户村民发展，形成资产归集体所有，每户每年增收700元</t>
  </si>
  <si>
    <t>建日光温室3座，塑料大棚5座及配套设施等，受益农户209户，其中脱贫户23户，预计每户年增收入2000元。</t>
  </si>
  <si>
    <t>发展种植产业增收，受益农户209户，其中脱贫户23户，户均每年增加收入2000元左右</t>
  </si>
  <si>
    <t>大叶坪山建设大棚50座，其中拱棚40座，温棚10座，用于种植蔬菜、水果，受益脱贫户56户，预计每户年增收入1000元。</t>
  </si>
  <si>
    <t>发展种植产业增收，带动脱贫户56户，户均每年增加收入1000元左右</t>
  </si>
  <si>
    <t>建设大棚20座，其中拱棚10座，温棚10座，用于种植蔬菜、水果，受益脱贫户17户，预计每户年增收入1000元。</t>
  </si>
  <si>
    <t>发展种植产业增收，带动脱贫户17户，户均每年增加收入1000元左右</t>
  </si>
  <si>
    <t>建设大棚30座，其中拱棚20座，温棚10座，用于种植蔬菜、水果，受益脱贫户40户，预计每户年增收入1000元。</t>
  </si>
  <si>
    <t>三岔沟村</t>
  </si>
  <si>
    <t>发展种植产业增收，带动脱贫户40户，户均每年增加收入1000元左右</t>
  </si>
  <si>
    <t>艾草种植</t>
  </si>
  <si>
    <t>朱家坬镇白家焉村等2镇办2村合计种植艾草206亩。每亩补助600元。受益农户341户，其中脱贫户71户，预计每户年增收入300元。</t>
  </si>
  <si>
    <t>朱家坬镇、康家港便民服务中心</t>
  </si>
  <si>
    <t>朱家坬镇白家焉村等2镇办2村</t>
  </si>
  <si>
    <t>带动2村341户经济发展，农户年均可收入近300余元</t>
  </si>
  <si>
    <t>大豆套种</t>
  </si>
  <si>
    <t>大佛寺高家塄村等8镇办34村套种大豆5000亩。其中果园套种2173亩，玉米或高粱套种2827亩。每亩补助200元。受益农户2341户，其中脱贫户771户，预计每户年增收入300元。</t>
  </si>
  <si>
    <t>大佛寺高家塄村等8镇办34村</t>
  </si>
  <si>
    <t>带动34村2341户经济发展，农户年均可收入近300余元</t>
  </si>
  <si>
    <t>养猪场维修改造</t>
  </si>
  <si>
    <t>铺设粪便排放管道280米，新建15方成品粪尿池4座，检查井8座等，圈舍场地硬化240平米等。</t>
  </si>
  <si>
    <t>曹家沟村</t>
  </si>
  <si>
    <t>改善了养猪场的环境条件，带动增收</t>
  </si>
  <si>
    <t>饲草料加工</t>
  </si>
  <si>
    <t>2021年项目短缺资金，用于购置饲草料加工设备（打包机一套，ZYT-280型，37KW），置换200KVA变压器和配电柜等。受益脱贫户564户1516人。</t>
  </si>
  <si>
    <t>王连沟村</t>
  </si>
  <si>
    <t>共涉及脱贫户564户1516人，通过合作分红，预计每户每年增加收入200元。</t>
  </si>
  <si>
    <t>食用菌场</t>
  </si>
  <si>
    <t>新建香菇晾晒厂房4间240平米、香菇厂砖砌道路260米、香菇厂大棚改造，改上下水、改电，棚顶加固遮阳网</t>
  </si>
  <si>
    <t>1、带动150户村民发展；2、形成资产归村集体所有；3、每户每年可增收200元。</t>
  </si>
  <si>
    <t>扶贫农场</t>
  </si>
  <si>
    <t>新建手工挂面扶贫农场，购买配套实施，新建厂房20间，打地基6亩，排水400米，共涉及345户1025人，贫困户增收。</t>
  </si>
  <si>
    <t>项目建设期间优先脱贫户务工，形成资产归该村集体所有。受益脱贫户13户30人，预计每户每年增加收入600元。</t>
  </si>
  <si>
    <t>村集体经济</t>
  </si>
  <si>
    <t>刘国具镇王元村村集体经济手工挂面加工厂屋顶防水处理，加盖彩钢顶棚。形成资产归该村集体所有。带动脱贫户55户138人。</t>
  </si>
  <si>
    <t>项目建设期间所需人工优先脱贫户务工，项目所得收益40%按章程提取公积公益金，60%脱贫攻坚期间向所有脱贫户分红，形成资产归该村集体所有。共涉及脱贫户55户，通过合作分红，预计每户每年增加收入500元。</t>
  </si>
  <si>
    <t>新修五道庙至麻眼沟生产道路长6.5公里、桑沟至麻沟长1.5公里。共计8公里、宽3.5米。</t>
  </si>
  <si>
    <t>脖牛沟村</t>
  </si>
  <si>
    <t>解决村民419户1280人（其中脱贫户90户273人)上山耕作出行难问题，提高生产效率。</t>
  </si>
  <si>
    <t>维修加固背举龙淤地坝，加高坝梁8米、坝梁顶宽6米、加高后坝梁长60米，新修溢洪道长60米。</t>
  </si>
  <si>
    <t>闫家峁村刘家山自然村</t>
  </si>
  <si>
    <t>预防水土流失，可保护坝地65亩，受益农户358户998人（其中脱贫户97户233人受益26亩），预计每亩增收200元。</t>
  </si>
  <si>
    <t>维修加固老庄沟淤地坝，加高坝梁5米、加高后坝顶长85米、坝顶宽4米，填沟造地30余亩。</t>
  </si>
  <si>
    <t>预防水土流失，可增加坝地40亩，受益农户162户472人（其中脱贫户20户36人受益15亩），预计每亩增收200元。</t>
  </si>
  <si>
    <t>维修加固水槽沟淤地坝，加高坝梁4米、加高后坝梁长80米、顶宽5米，填补坝体缺口长45米、深13米，回填坝内水毁泥面，开挖溢洪道长30米，新修生产道路长600米、宽3.5米。</t>
  </si>
  <si>
    <t>预防水土流失，可增加坝地36亩，受益农户182户570人（其中脱贫户45户122人员受益16亩），预计每亩增收200元。</t>
  </si>
  <si>
    <t>维修加固后草沟淤地坝，加高坝梁3米、加高坝梁长46米、顶宽5米，坝地覆土长126米、宽46米、均厚1.5米。</t>
  </si>
  <si>
    <t>任家山村秦梁自然村</t>
  </si>
  <si>
    <t>预防水土流失，预计可增加坝地30亩，受益农户208户631人（其中脱贫户22户42人员受益15亩），预计每亩增收200元。</t>
  </si>
  <si>
    <t>维修加固淤地坝，加高坝梁10米、加高后坝梁长66米、坝顶宽5米；坝地覆土38亩；卧管垂直高10米、铺设直径80水泥管35米；新修生产道路长1.3公里、宽3.5米。</t>
  </si>
  <si>
    <t>刘泉塌村十字焉自然村</t>
  </si>
  <si>
    <t>预防水土流失，预计可增加坝地42亩，受益农户188户547人（其中脱贫户30户84人员受益20亩），预计每亩增收200元。</t>
  </si>
  <si>
    <t>清坝基2262.5立方米，结合槽土方开挖472立方米，坝体土方回填34994.4立方米，坝体土方碾压29162立方米，人工土方开挖90立方米，C20砼39立方米，模板240平米，土方开挖2622立方米，土方回填268立方米，M10浆砌块石388立方米。</t>
  </si>
  <si>
    <t>打火店村奥疙瘩自然村</t>
  </si>
  <si>
    <t>预防水土流失，可保护坝地50亩，预计带动58户，预计每人增收300元。</t>
  </si>
  <si>
    <t>曹家小庄村李家湾自然村</t>
  </si>
  <si>
    <t>解决全村201户545人（脱贫户63户，202人）生产生活出行困难问题，助推农业增产、增收</t>
  </si>
  <si>
    <t>桥跨径及结构形式：3-25米混凝土拱桥，桥宽10米、桥梁全长85米、设计行车速度20公里/小时，桥梁安全等级二级、设计荷载：公路二级、设计洪水频率1/50</t>
  </si>
  <si>
    <t>坡耕地水土流失综合治理</t>
  </si>
  <si>
    <t>王家砭项目区坡耕地水土流失综合治理</t>
  </si>
  <si>
    <t>赵家沟村、豪则沟村</t>
  </si>
  <si>
    <t>项目建成后，人均基本农田由原来的0.99
亩增加到3.16亩，可有效控制项目区坡耕地水土流失，改善农业
生产条件。</t>
  </si>
  <si>
    <t>新建人工井1口，深度为12m，直径为2m；改扩建集水池1座，尺寸为3*3*5m，泵房2间3.25*2.75*2.5m等</t>
  </si>
  <si>
    <t>巩固了全村392户1275人,其中脱贫户178户498人饮水安全，建成后产权归村集体</t>
  </si>
  <si>
    <t>新建人工井1口，深度为3m，口径为1.5m。DN50钢管20m，电缆线30m。</t>
  </si>
  <si>
    <t>马军王村</t>
  </si>
  <si>
    <t>巩固了全村209户653人,其中脱贫户19户61人饮水安全，建成后产权归村集体</t>
  </si>
  <si>
    <t>重建人工井2口，深度10m，其中土层3m，石层7m，直径为3.0m，新建泵房1间3.25*2.75*2.5m。</t>
  </si>
  <si>
    <t>巩固了全村263户668人,其中脱贫户70户179人饮水安全，建成后产权归村集体</t>
  </si>
  <si>
    <t>原水源井上石层深挖5m，直径3m</t>
  </si>
  <si>
    <t>边子元村陈家山自然村</t>
  </si>
  <si>
    <t>巩固了全村264户917人,其中脱贫户73户165人饮水安全，建成后产权归村集体</t>
  </si>
  <si>
    <t>新建人工井1口，直径1.2m，深度为10m，防护墙高8m宽5m等</t>
  </si>
  <si>
    <t>巩固了全村294户866人,其中脱贫户89户241人饮水安全，建成后产权归村集体</t>
  </si>
  <si>
    <t>配套管道φ40PE管1800m，闸阀井7座，两项潜水泵1台</t>
  </si>
  <si>
    <t>关口村小沟掌自然村</t>
  </si>
  <si>
    <t>加挡水墙高3m长25m，加高蓄水池壁1.5m，维修机房一间3.25*2.75*2.5m。</t>
  </si>
  <si>
    <t>朱家坬村</t>
  </si>
  <si>
    <t>巩固了全村251户766人,其中脱贫户89户230人饮水安全，建成后产权归村集体</t>
  </si>
  <si>
    <t>新建机房一座3.25-2.75*2.5m，维修高位水池60方，更换镀锌60管100m等。</t>
  </si>
  <si>
    <t>武家峁村强家自然村</t>
  </si>
  <si>
    <t>巩固了全村210户660人,其中脱贫户59户200人饮水安全，建成后产权归村集体</t>
  </si>
  <si>
    <t>新建高位水池一处90方，更换φ50PE管管线180m等。</t>
  </si>
  <si>
    <t>巩固了全村178户461人,其中脱贫户50户99人饮水安全，建成后产权归村集体</t>
  </si>
  <si>
    <t>铺设Ф50PE塑料管919m，铺设Ф40PE塑料管503m，铺设Ф32PE塑料管1313m，铺设Ф25PE塑料管4200m，检修井20座。</t>
  </si>
  <si>
    <t>张家坡村</t>
  </si>
  <si>
    <t>巩固了全村393户1205人,其中脱贫户81户178人饮水安全，建成后产权归村集体</t>
  </si>
  <si>
    <t>修建检修井5座，铺设Φ50mmPE管720m，DN50钢管90m。</t>
  </si>
  <si>
    <t>曹家庄村曹李家庄自然村</t>
  </si>
  <si>
    <t>巩固了全村241户681人,其中脱贫户45户101人饮水安全，建成后产权归村集体</t>
  </si>
  <si>
    <t>深挖水源井8m,机房一间3.25*2.75*2.5m等。</t>
  </si>
  <si>
    <t>上高寨村高家坬上自然村</t>
  </si>
  <si>
    <t>巩固了全村304户885人,其中脱贫户48户122人饮水安全，建成后产权归村集体</t>
  </si>
  <si>
    <t>延伸管网φ32PE管200m,蓄水池一座12方。</t>
  </si>
  <si>
    <t>关甲村</t>
  </si>
  <si>
    <t>巩固了全村430户1131人,其中脱贫户56户172人饮水安全，建成后产权归村集体</t>
  </si>
  <si>
    <t>更换配水管网φ50PE管5.8公里，维修高位水池80方等。</t>
  </si>
  <si>
    <t>双碾沟村天池花界自然村</t>
  </si>
  <si>
    <t>巩固了全村412户949人,其中脱贫户64户171人饮水安全，建成后产权归村集体</t>
  </si>
  <si>
    <t>更换200m镀锌50钢管。水原水池改扩建，加深6m，新建机房一座3.25*2.75*2.5m等。</t>
  </si>
  <si>
    <t>贺家坬村姜曹湾</t>
  </si>
  <si>
    <t>巩固了全村312户992人,其中脱贫户67户137人饮水安全，建成后产权归村集体</t>
  </si>
  <si>
    <t>新建大口井1眼直径2m深10m，井台高5m,机房1间3*3*4</t>
  </si>
  <si>
    <t>丁家坪村前刘家山自然村</t>
  </si>
  <si>
    <t>巩固了全村480户1404人,其中脱贫户132户370人饮水安全，建成后产权归村集体</t>
  </si>
  <si>
    <t>新建水源井1口，深挖8米，直径2米等</t>
  </si>
  <si>
    <t>李家坬村贺家畔自然村</t>
  </si>
  <si>
    <t>巩固了全村491户1478人,其中脱贫户61户137人饮水安全，建成后产权归村集体</t>
  </si>
  <si>
    <t>新建人工井1眼直径2.5m深10m，机房1间3*3*4m，电缆线30m</t>
  </si>
  <si>
    <t>沙湾村崖畔自然村</t>
  </si>
  <si>
    <t>巩固了全村342户1006人,其中脱贫户96户290人饮水安全，建成后产权归村集体</t>
  </si>
  <si>
    <t>新建大口井1眼，深8m，井台2米，机房1间3*3*4，维修水泵1台，铺设DN50钢管30m,电缆线30m</t>
  </si>
  <si>
    <t>吕岩村南吕岩自然村、后吕岩自然村</t>
  </si>
  <si>
    <t>新建水源水池1座50方，机房1间3*3*4，高位水池1座60方，更换水泵1套，更换输配水管φ50PE管600m</t>
  </si>
  <si>
    <t>冯家圪崂村王家峁自然村</t>
  </si>
  <si>
    <t>巩固了全村197户708人,其中脱贫户67户190人饮水安全，建成后产权归村集体</t>
  </si>
  <si>
    <t>乔家圪崂拆除新建水源蓄水池1座50方，集水廊道10m,机房1间3*3*4。白家湾拆除新建水源水池1座50方，机房1间3*3*4</t>
  </si>
  <si>
    <t>巩固了全村237户687人,其中脱贫户37户96人饮水安全，建成后产权归村集体</t>
  </si>
  <si>
    <t>瓦窑沟：新建水源集水池1座50方，机房1间3*3*4，引水管道φ50PE管50m.五子车维修水源水池1座30方，引水管道φ50PE管200m</t>
  </si>
  <si>
    <t>巩固了全村180户555人,其中脱贫户18户52人饮水安全，建成后产权归村集体</t>
  </si>
  <si>
    <t>维修水源1处80方，新建机房1间3*3*4m</t>
  </si>
  <si>
    <t>康家港村洞岔上</t>
  </si>
  <si>
    <t>巩固了全村761户1949人,其中脱贫户159户421人饮水安全，建成后产权归村集体</t>
  </si>
  <si>
    <t>整治排洪渠长150米、宽2.5米、高1.5米，浆砌石1950方，砼360方</t>
  </si>
  <si>
    <t>保障人民财产安全，通过改善交通条件，方便村民261户（其中脱贫户31户）村民出行困难并改善生产生活条件，产权属村集体所有。</t>
  </si>
  <si>
    <t>改扩建水源井，深挖6m，直径3m，拆除原有泵房，新建泵房一间3.25*2.75*2.5m</t>
  </si>
  <si>
    <t>大会坪村</t>
  </si>
  <si>
    <t>巩固了全村292户713人,其中脱贫户49户108人饮水安全，建成后产权归村集体</t>
  </si>
  <si>
    <t>维修12公里，宽3.5米</t>
  </si>
  <si>
    <t>坑镇村</t>
  </si>
  <si>
    <t>解决村民 550  户，约600亩上山耕作问题，方便村民550户（其中脱贫户 180户）产权村集体所有</t>
  </si>
  <si>
    <t>维修8公里</t>
  </si>
  <si>
    <t>官道峁村</t>
  </si>
  <si>
    <t>解决村民  170 户，约320亩上山耕作问题，方便村民170户（其中脱贫户52户），产权村集体所有。</t>
  </si>
  <si>
    <t>新修村组路长2.57公里，宽3.5米,硬化路面8995平方米，路面厚18厘米，挖填土方3250立方米。</t>
  </si>
  <si>
    <t>谭家坪村</t>
  </si>
  <si>
    <t>通过改善交通条件，方便村民50户（其中脱贫户50户）村民出行困难并改善生产生活条件，产权属村集体所有。</t>
  </si>
  <si>
    <t>河道整治工程</t>
  </si>
  <si>
    <t>佳县五女河河川段防洪工程防洪标准10年一遇，工程等级五级，综合整治河段长969m,等仰斜式挡土墙，每隔10m设置一道伸缩缝，由低发聚乙烯壁孔板填充，每隔2m设排水孔，梅花型布置，孔口150*200mm。穿堤建筑一处，涵管尺寸DN1000等。</t>
  </si>
  <si>
    <t>西山村河川自然村</t>
  </si>
  <si>
    <t>保障沿岸565户1894人，其中124户457人脱贫户生命财产安全</t>
  </si>
  <si>
    <t>排洪工程项目</t>
  </si>
  <si>
    <t>新建排洪渠长90米；护墙长50米、均高3米。</t>
  </si>
  <si>
    <t>西峰则村</t>
  </si>
  <si>
    <t>可有效保护坝地，提高产量，增加村民310户854人（其中脱贫户51户94人）收入。</t>
  </si>
  <si>
    <t>佳县-基础设施类-2022年度-店镇三岔沟村-排洪渠工程项目</t>
  </si>
  <si>
    <t>新建排洪渠长200m，宽5m，高3m。</t>
  </si>
  <si>
    <t>减少水土流失，保护坝地，受益该村171户556人（脱贫户41户120人）助推农业增产、增收.</t>
  </si>
  <si>
    <t>维修加固淤地坝，1、加高坝2米、加高后坝梁长60米、填补坝梁缺口，新建排洪设施；2、填补坝缺口及溢洪道。</t>
  </si>
  <si>
    <t>楼家坪村</t>
  </si>
  <si>
    <t>预防水土流失，可保护坝地32亩，受益农户251户727人（其中脱贫户53户133人员受益10亩），预计每亩增收200元。</t>
  </si>
  <si>
    <t>生产道路项目</t>
  </si>
  <si>
    <t>新修生产道路6公里、宽3.5米。</t>
  </si>
  <si>
    <t>解决村民284户714人（其中脱贫户69户139人)上山耕作出行难问题，提高生产效率。</t>
  </si>
  <si>
    <t>新建拦洪连环坝淤地坝3座，坝体顶宽4.5米、坝体高5米、坝顶长48米。</t>
  </si>
  <si>
    <t>杏树塌村</t>
  </si>
  <si>
    <t>预防水土流失，预计可增加坝地36亩，受益农户191户554人（其中脱贫户45户131人员受益15亩），预计每亩增收200元。</t>
  </si>
  <si>
    <t>生产道路全长7.5公里其中生产道路维修工程路基挖方1400立米方米、挖土方1400立方米，生产道路新建工程路基挖方23300立方米、挖土方23300立方米。挖石方1400立方米、填土方1420立方米，桥涵工程管涵一道24米等。</t>
  </si>
  <si>
    <t>杨道渠村</t>
  </si>
  <si>
    <t>解决村民304户858人（其中脱贫户92户205人)上山耕作出行难问题，提高生产效率。</t>
  </si>
  <si>
    <t>生产道路全长7.3公里其中生产道路维修工程路基挖方1750立方米、挖土方1750立方米、生产道路新建工程路基挖方24440立方米、挖土方24440立方米、路基填方1430立方米、利用土方填筑1430立方米等。</t>
  </si>
  <si>
    <t>崔家畔村崔家河底自然村</t>
  </si>
  <si>
    <t>解决村民346户932人（其中脱贫户43户100人)上山耕作出行难问题，提高生产效率。</t>
  </si>
  <si>
    <t>项目管理费</t>
  </si>
  <si>
    <t>各行业部门</t>
  </si>
  <si>
    <t>兴业农场</t>
  </si>
  <si>
    <t>平整土地500亩，平整后土地用于种植地膜高粱、地膜玉米、地膜谷子等</t>
  </si>
  <si>
    <t>项目建成后形成资产归大佛寺便民服务中心丁家坪村集体经济组织所有，1人均粮食达到800kg，埂坎保护率达到25%，蓄水保土效益明显，将有效控制水土流失，改善农业生产条件，促进产业区域经济发展。村民167户（其中脱贫户34护）所得受益30%用于提取公益公积金，70%用于农户分红，每年每户增收500元，同时带动脱贫户5户就业，每户预计每月收入3000元。</t>
  </si>
  <si>
    <t>乡村振兴局</t>
  </si>
  <si>
    <t>除险加固淤地坝一座，加高坝顶4米、加高后坝顶长40米，在长120米、宽35米长坝地加高2米。</t>
  </si>
  <si>
    <t>减少水土流失，保护淤地坝40亩，受益该村354户（脱贫户87户）助推农业增产、增收每年每户增收200元，产权属村集体所有。</t>
  </si>
  <si>
    <t>新修圆疙瘩生产道路长2500米，宽3.5米。</t>
  </si>
  <si>
    <t>解决村民243户，约400亩耕地上山耕作问题，方便村民243户（其中脱贫户62户）产权属村集体所有。</t>
  </si>
  <si>
    <t>园区配套基础设施</t>
  </si>
  <si>
    <t>1.养殖防疫间砖砼结构6间长21米，宽8米，高3.4米，院落硬化126平米；2.管道工程及发酵池，双壁波纹管长261米，检查井5座，砖砌发酵池200立方米。</t>
  </si>
  <si>
    <t>改善村集体环境，方便村民进行饲料加工，进行耕作，方便村民223户（其中脱贫户60户）产权属村集体所有。</t>
  </si>
  <si>
    <r>
      <t>18cm砼硬化道路，长60m，宽2m，面积120㎡；路基填方480㎡，培路肩204m</t>
    </r>
    <r>
      <rPr>
        <sz val="12"/>
        <color theme="1"/>
        <rFont val="宋体"/>
        <charset val="134"/>
      </rPr>
      <t>³</t>
    </r>
    <r>
      <rPr>
        <sz val="12"/>
        <color theme="1"/>
        <rFont val="仿宋_GB2312"/>
        <charset val="134"/>
      </rPr>
      <t>，浆砌石一般防护墙200㎡。</t>
    </r>
  </si>
  <si>
    <t>通过改善交通条件，
方便村民50户（其中脱贫户50护）村民出行困难并改善生产生活条件，产权属村集体所有。</t>
  </si>
  <si>
    <t>新修生产道路8公里，宽3.5米。</t>
  </si>
  <si>
    <t>解决村民396户，约650亩耕地上山耕作问题，方便村民396户（其中脱贫户92户）生产生活条件，产权属村集体所有。</t>
  </si>
  <si>
    <t>沟道左右侧路堤挡墙长150米，高6.0米，1.0米管涵两道，总长25米。</t>
  </si>
  <si>
    <t>石窑村南坬自然村</t>
  </si>
  <si>
    <t>通过改善交通条件，
方便村民183户（其中脱贫户49护）村民出行困难并改善生产生活条件，产权属村集体所有。</t>
  </si>
  <si>
    <t>拓宽店头村前沟羊市滩段道路硬化360米、宽5.5米，厚18厘米。浆砌石挡墙加高4.2米。</t>
  </si>
  <si>
    <t>店头村前沟羊市滩</t>
  </si>
  <si>
    <t>通过改善交通条件，解决村民175户（其中脱贫户76户)上山耕作出行难问题，提高生产效率，产权属村集体所有。</t>
  </si>
  <si>
    <t>除险加固淤地坝一座，现状坝体高10.0m，加固后后窑沟淤地坝在现状泥面上坝高为9.3m，坝顶宽5.0m，坝顶长58.50m，</t>
  </si>
  <si>
    <t>预防水土流失，有效保护农田22.65亩，受益396户，（脱贫户92户）助推农业增产、增收预计每亩增收200元，产权属村集体所有。</t>
  </si>
  <si>
    <t>除险加固淤地坝一座，现状坝体高9m，加固后后窑沟淤地坝在现状泥面上坝高为9.3m，坝顶宽3m，坝顶长50m，</t>
  </si>
  <si>
    <t>店头村南沟</t>
  </si>
  <si>
    <t>预防水土流失，有效保护农田21亩，受益230户，（脱贫户54户）助推农业增产、增收预计每亩增收200元，产权属村集体所有。</t>
  </si>
  <si>
    <t>除险加固淤地坝一座，现状坝体高7m，加固后后窑沟淤地坝在现状泥面上坝高为7.6m，坝顶宽4m，坝顶长40m，</t>
  </si>
  <si>
    <t>店头村米粮寺沟</t>
  </si>
  <si>
    <t>预防水土流失，有效保护农田19.4亩，受益278户，（脱贫户54户）助推农业增产、增收预计每亩增收200元，产权属村集体所有。</t>
  </si>
  <si>
    <t>除险加固淤地坝一座，现状坝体高7m，加固后后窑沟淤地坝在现状泥面上坝高为8.6m，坝顶宽4m，坝顶长36m，</t>
  </si>
  <si>
    <t>赤牛峁村张仁家洼自然村</t>
  </si>
  <si>
    <t>预防水土流失，有效保护农田22.3亩，受益189户，（脱贫户42户）助推农业增产、增收预计每亩增收200元，产权属村集体所有。</t>
  </si>
  <si>
    <t>①拆除大柴沟原损毁排洪渠后在原基础上新建排洪渠40米。②原排洪渠清淤。③大柴沟中段填补冲毁坝地及新建排洪渠50米。</t>
  </si>
  <si>
    <t>预防水土流失，有效保护农田19亩，受益183户，（脱贫户49户）助推农业增产、增收预计每亩增收200元，产权属村集体所有。</t>
  </si>
  <si>
    <t>解决村民367户，约650亩耕地上山耕作问题，方便村民36740户）生产生活条件，产权属村集体所有。</t>
  </si>
  <si>
    <t>新建小杂粮加工基地，占地1800平方米，新建加工间600平方米，墙体采用砖混
结构,屋顶采用彩钢结构，计74万元；购买粮食加工设备:粮食清洗机、提升机、碾米机、筛选机、包装机、打码机、传送等加工设备计36万元；晒谷场安装地泵及传送带，计12万元；
共计122万元。</t>
  </si>
  <si>
    <t>项目建成后形成资产归村集体经济组织所有，项目实施可使村集体收入来源得到巩固提升带动村民434户（其中脱贫户81户），每年可加工周边小杂粮30万斤，每斤可收入0.5元，每年可收入15万元，其中可为集体经济增收5.4万元，所得收益30%用于提取公益公积金，70%用于农户分红，，预计每年每户增收500元，同时带动脱贫户4户就业，每户预计每月收入2500元。</t>
  </si>
  <si>
    <t>旧路破碎拉运495平米、人工道路找坡、整平610平米、侧铺砖砂缝110平米、道路胶土500平米、24墙拦水带22平米、外拉土回填650立方米、C25砼硬化路面18厘米厚，长110米，宽4.5米，495平方米</t>
  </si>
  <si>
    <t>确保该村道路安全通行，方便205户606人其中脱贫户84户199人安全出行，促进经济发展，增加农民收入，产权属村集体所有。</t>
  </si>
  <si>
    <t>新修长1000米，宽3米。拓展维修2000米，挖、运、回填土方19600立方米、挖运、回填土方2400立方米。</t>
  </si>
  <si>
    <t>解决434户，约450亩耕地上山耕作问题，确保该村道路安全通行，方便217户809人其中脱贫户45户130人促进经济发展，产权属村集体所有。</t>
  </si>
  <si>
    <t>新修生产道路7.8公里，宽3米。</t>
  </si>
  <si>
    <t>解决村民182户，约400亩耕地上山耕作问题，方便村民182户（其中脱贫户56户）产权属村集体所有。</t>
  </si>
  <si>
    <t>沿现状乡村道路布置，单侧布置，路灯间距为30-40m，总布置数量为100盏太阳能路灯，采用6米高灯杆，LED光源，灯具功率为40W，太阳能板120W，锂电池60AH。</t>
  </si>
  <si>
    <t>韩宏道村</t>
  </si>
  <si>
    <t>解决村民176户（其中脱贫户28户)上山耕作出行难问题，提高生产效率，产权属村集体所有。</t>
  </si>
  <si>
    <t>挖线路槽深0.6米*宽0.4米，路灯间距50米，路灯钢筋砼基座120个，1.路灯灯杆高6米，亮度40Ｗ;2.大马路弯灯臂长1200㎜以上；3、智能时控、光感。</t>
  </si>
  <si>
    <t>曹李家庄村</t>
  </si>
  <si>
    <t>解决村民230户（其中脱贫户48户)上山耕作出行难问题，提高生产效率，产权属村集体所有。</t>
  </si>
  <si>
    <t>维修淤地坝一座，高15米，顶长80米，顶宽5米，在坝高8米处内外各设戗台一道，宽1.5米。内外坡比戗台以上1：1：5，戗台以下1：2。右岸人工开挖溢洪道长40米，其中水平段10米，陡坡段30米梯形断面，口宽3米，底宽1.5米深2米。开挖道路一条，长300米，宽4米。</t>
  </si>
  <si>
    <t>张家庄村</t>
  </si>
  <si>
    <t>预防水土流失，有效保护农田17.5亩，受益310户，（脱贫户73户）助推农业增产、增收预计每亩增收200元，产权属村集体所有。</t>
  </si>
  <si>
    <t>新建衡重式浆砌石挡墙54.53米、埋设DNI200排水管涵48米、Dn1200砼管涵采有承插连接，壁厚15㎝。</t>
  </si>
  <si>
    <t>减少水土流失，保护淤地坝40亩，受益该村414户1088人（脱贫户60户151人）助推农业增产、增收每年每户增收500元，产权属村集体所有。</t>
  </si>
  <si>
    <t>挖石方23立浆砌红砖路肩墙34.8立方米，钢护栏2.102t等。</t>
  </si>
  <si>
    <t>小会坪村</t>
  </si>
  <si>
    <t>通过改善交通条件，方便村民434户（其中脱贫户81户）村民出行困难并改善生产生活条件，产权属村集体所有。</t>
  </si>
  <si>
    <t>浆砌片石路肩墙422.4立方米，浆砌青（红）砖防护墙13立方米，水泥砂浆抹面16.3平方米，机械挖机基土方792立方米。</t>
  </si>
  <si>
    <t>城关村（暴家洼自然村）</t>
  </si>
  <si>
    <t>解决村民412户（其中脱贫户61护）村民出行困难，改善生产生活条件，产权属村集体所有。</t>
  </si>
  <si>
    <t>路基工程513立方米，拆除旧建筑物、构筑物513立方米、拆除砖石及其他砌体513立方米，浆砌片石挡土墙244立方米，浆砌红砖挡土墙1136立方米，路面工程330平米、18㎝C30砼面层330平米，16㎝石灰稳定土基层（10%）等。</t>
  </si>
  <si>
    <t>通过改善交通条件，方便村民241户（其中脱贫户44户）村民出行困难并改善生产生活条件，产权属村集体所有。</t>
  </si>
  <si>
    <t>路基工程0.35公里，拆除排水沟57.6立方米，路面工程1602平米，混凝土面层1602平米，18㎝C30砼面层1602平米，16㎝石灰稳定土基层1602平米等</t>
  </si>
  <si>
    <t xml:space="preserve">
通过改善交通条件，方便村民167户（其中脱贫户34户）村民出行困难并改善生产生活条件，产权属村集体所有。</t>
  </si>
  <si>
    <t>硬化村级道1.2km,宽3.5m.挖土方1850方,填土方1850方.</t>
  </si>
  <si>
    <t>吕家坪村</t>
  </si>
  <si>
    <t>通过改善交通条件。方便村民354户（其中脱贫户82护）村民出行困难并改善生产生活条件，产权属村集体所有。</t>
  </si>
  <si>
    <t>新修3米宽生产道路4公里，填挖土方28600方，管涵2道</t>
  </si>
  <si>
    <t>解决354户，约450亩耕地上山耕作问题，方便村民354户（其中脱贫户87户）生产生活条件，产权属村集体所有。</t>
  </si>
  <si>
    <t>通过改善交通条件，方便村民410户（其中脱贫户169户）村民出行困难并改善生产生活条件，产权属村集体所有。</t>
  </si>
  <si>
    <t>沿现状乡村道路布置，单侧布置，路灯间距为30-40m，总布置数量为100盏太阳能路灯，采用6米高灯杆，LED光源，灯具功率为40W，太阳能板120W，锂电池60AH</t>
  </si>
  <si>
    <t>方便村民280户（其中脱贫户76户）村民出行困难并改善生产生活条件，产权属村集体所有。</t>
  </si>
  <si>
    <t>水泥混凝土路面2217平米；路面基层2217平米；16cm 石灰稳定土基层（10:90）2217平米；18cm 水泥混凝土等。</t>
  </si>
  <si>
    <t>木厂湾自然村</t>
  </si>
  <si>
    <t>通过改善交通条件，解决村民146户（其中脱贫户74户)上山耕作出行难问题，提高生产效率，产权属村集体所有。</t>
  </si>
  <si>
    <t>路基工程1.5公里，整修路基1.5公里，16㎝石灰稳定土基层（10：90），水泥混凝土面层5250平米,路面基层6000平米，水泥混凝土面层5250平米，18㎝水泥混凝土5250平米，长1.5公里，宽3.5米等。</t>
  </si>
  <si>
    <t>张家墕村</t>
  </si>
  <si>
    <t>建设年存栏绵羊种羊1000只的良种羊繁育场，建厂舍3200平方米，饲料加工棚、饲料库200平方米，饲料加工设备一套，新建洗羊池、卫生室和管道等其它基础设施，厂区道路硬化1276平方米及集中管理室4间；购买基础种羊500只。</t>
  </si>
  <si>
    <t>项目实施可受益户数310户，带动脱贫户73户，新建养殖场促进农民增收，确保脱贫户收入来源得到巩固提升，所得受益30%用于提取公益公积金，70%用于农户分红，每年每户增收300元，同时带动脱贫户6户就业，每户预计每月收入3000元，产权属村集体所有。</t>
  </si>
  <si>
    <t>1.通坝道路长1.2km，宽3m，挖土方6900立方米；2.填筑淤地坝一座，坝体填方24486立方米；3.坝地整治长420米，造地40亩，回填土方30240立方米。</t>
  </si>
  <si>
    <t>火石山自然村</t>
  </si>
  <si>
    <t>预防水土流失，有效保护农田40亩，受益该村263户770人（脱贫户37户76人）助推农业增产、增收预计每亩增收200元，产权属村集体所有。</t>
  </si>
  <si>
    <t>新修村组道路长2050m,宽4.5m，路基挖填土方32300m3，浆砌石防护墙653.6m3，铺设Φ800mm砼管涵2道长132m。</t>
  </si>
  <si>
    <t>王家焉村石槽焉自然村</t>
  </si>
  <si>
    <t>通过改善交通条件，方便村民354户（其中脱贫户87户）村民出行困难并改善生产生活条件，产权属村集体所有。</t>
  </si>
  <si>
    <t>新修生产道路长20公里，20000米，宽4米。</t>
  </si>
  <si>
    <t>受益脱贫户45户123人，受益总户数237户，总人口数612人，产权属村集体所有。</t>
  </si>
  <si>
    <t>新修生产道路10公里，宽3.5米</t>
  </si>
  <si>
    <t>解决310户，约700亩耕地上山耕作问题，方便村民310户（其中脱贫户73户）生产生活条件，产权属村集体所有。</t>
  </si>
  <si>
    <t>挖线路槽深0.6米*宽0.4米，路灯间距50米，路灯钢筋砼基座200个，1.路灯灯杆高6米，亮度40Ｗ;2.大马路弯灯臂长1200㎜以上；3、智能时控、光感。</t>
  </si>
  <si>
    <t>通过改善交通条件方便村民215户（其中脱贫户64户）村民出行困难并改善生产生活条件，产权属村集体所有。</t>
  </si>
  <si>
    <t>浆砌片石道路挡墙长16米，高4米，铺底1.5米，收顶80，浆砌红砖0.37，长16米，高1米。</t>
  </si>
  <si>
    <t>通过改善交通条件，解决村民152户（其中脱贫户45户)安全出行问题，产权属村集体所有。</t>
  </si>
  <si>
    <t>新修村组道路0.33km,宽4.5m，16cm 石灰稳定土基层（10:90），18cm 水泥混凝土</t>
  </si>
  <si>
    <t>通过改善交通条件，解决村民354户（其中脱贫户87户)上山耕作出行难问题，提高生产效率，产权属村集体所有。</t>
  </si>
  <si>
    <t>新建中药材基地（嫁接酸枣+黄芪套种）600亩，每亩853.33元。</t>
  </si>
  <si>
    <t>中药材基地（嫁接酸枣+黄芪套种）600亩，其中酸枣每亩可产60斤，每斤15元。黄芪每亩可产200斤，每斤10元。每亩总计可收入2900元，其中生产成本1300元，共计96万元，所得受益30%用于提取公益公积金，70%用于农户分红，每年每户增收200元，同时带动脱贫户5户就业，每户预计每月收入2000元，产权属村集体所有。</t>
  </si>
  <si>
    <t>新建坝地溢洪道235米，过路盖板2处，溢洪道断面尺寸为：宽4.0米，高2.6米。新建通坝800米，道路宽3.5米。</t>
  </si>
  <si>
    <t>预防水土流失，有效保护农田40亩，受益该村189户（脱贫户21户）助推农业增产、增收，预计每亩增收200元，产权属村集体所有。</t>
  </si>
  <si>
    <t>新修生产道路15公里，宽3.5米。</t>
  </si>
  <si>
    <t>解决村民328户，约1000亩耕地上山耕作问题，方便村民328户（其中脱贫户91户）产权属村集体所有。</t>
  </si>
  <si>
    <t>除险加固淤地坝一座，现状坝体高8m，加固后后窑沟淤地坝在现状泥面上坝高为8.4m，坝顶宽3m，坝顶长40m，</t>
  </si>
  <si>
    <t>预防水土流失，有效保护农田19.2亩，受益215户，（脱贫户56户）助推农业增产、增收预计每亩增收200元，产权属村集体所有。</t>
  </si>
  <si>
    <t>石砌排水沟长20米*宽1.2米*高1.0米，直径1.0米原管涵长95米，土地整理20亩，加高原坝梁2米，坝顶宽4米，坝梁长度173米。</t>
  </si>
  <si>
    <t>预防水土流失，有效保护农田20亩，项目实施可受益户数241户，带动脱贫户44户，淤地坝加固，确保农民收入来源得到巩固提升，预计每亩增收200元，产权属村集体所有。</t>
  </si>
  <si>
    <t>高仲家坬村:硬化道路长320米，道路宽度3.5米，硬化道路结构：18cmC30水泥混凝土+18cm5%水泥稳定土；清理路基土1120平米，道路两侧红砖拦水带640米。</t>
  </si>
  <si>
    <t>通过改善交通条件，解决村民348户（其中脱贫户56户)上山耕作出行难问题，提高生产效率，产权属村集体所有。</t>
  </si>
  <si>
    <r>
      <t>浆砌块片石330m</t>
    </r>
    <r>
      <rPr>
        <sz val="12"/>
        <color theme="1"/>
        <rFont val="宋体"/>
        <charset val="134"/>
      </rPr>
      <t>³</t>
    </r>
  </si>
  <si>
    <t>新建生产道路2公里，宽3米。</t>
  </si>
  <si>
    <t>白家后坬村</t>
  </si>
  <si>
    <t>通过改善交通条件，解决村民152户（其中脱贫户48户)上山耕作出行难问题，提高生产效率，产权属村集体所有。</t>
  </si>
  <si>
    <t>村组道路长3.2公里，整修路基3.2公里，宽3.5米，水泥混凝土路面11680平米，水泥稳定类基层13280平米，18㎝水泥混凝土，浆砌青红砖2600立方米，排水沟2600米。</t>
  </si>
  <si>
    <t>袁家沟村</t>
  </si>
  <si>
    <t>确保该村道路安全通行，方便217户809人其中脱贫户45户130人安全出行，促进经济发展，增加农民收入，产权属村集体所有。</t>
  </si>
  <si>
    <t>浆砌青（红）砖边沟440.5立方米</t>
  </si>
  <si>
    <t>姚家沟村</t>
  </si>
  <si>
    <t>通过改善交通条件，方便村民310户（其中脱贫户73户）村民出行困难并改善生产生活条件，产权属村集体所有。</t>
  </si>
  <si>
    <t>新修生产道路10公里，宽3.5米；涵洞一个长16米；护坡一处长45.3米。</t>
  </si>
  <si>
    <t>暖水沟村</t>
  </si>
  <si>
    <t>解决354户，约450亩耕地上山耕作问题，方便村民354户（其中脱贫户82户）村民出行困难并改善生产生活条件，产权属村集体所有。</t>
  </si>
  <si>
    <t>新建村组道路长1公里，宽4米</t>
  </si>
  <si>
    <t>通过改善交通条件，解决村民163户（其中脱贫户85户)上山耕作出行难问题，提高生产效率，产权属村集体所有。</t>
  </si>
  <si>
    <t>1.加固淤地坝1座，加高坝体7m，坝顶宽4米、坝顶长59.56m，右岸新建溢洪道长42.00m。2.，耕地进行平整，分为4块，平整面积为1.50hm2。总投资为61.97万元</t>
  </si>
  <si>
    <t>杜家元村</t>
  </si>
  <si>
    <t>预防水土流失，有效保护农田16.8亩，受益139户，（脱贫户16户）助推农业增产、增收预计每亩增收200元，产权属村集体所有。</t>
  </si>
  <si>
    <t>新修生产道路4公里，宽3米；维修生产道路8公里，宽3米。</t>
  </si>
  <si>
    <t>解决村民175户，约400亩耕地上山耕作问题，方便村民175户（其中脱贫户42户）产权属村集体所有。</t>
  </si>
  <si>
    <t>扶贫车间奖补资金</t>
  </si>
  <si>
    <t>支持认定的40个扶贫车间带动脱贫人口增收致富</t>
  </si>
  <si>
    <t>通过支持鼓励扶贫车间带动脱贫户、监测户就业，增加收入，带动群众849户（其中脱贫户480户）就业。每年每户增收1000元以上</t>
  </si>
  <si>
    <t>享受“雨露计划”职业教育补助</t>
  </si>
  <si>
    <t>为全县脱贫家庭940名学生补助，按照每生每年3000元标准申请补助，</t>
  </si>
  <si>
    <t>增强脱贫家庭整体创业、就业能力，巩固脱贫成果，按照每生每年3000元标准申请补助，预计补助240人</t>
  </si>
  <si>
    <t>金融扶贫</t>
  </si>
  <si>
    <t>扶贫小额信贷贴息</t>
  </si>
  <si>
    <t>扶贫小额贴息</t>
  </si>
  <si>
    <t>扶贫小额贴息，帮助1000户家庭解决实际困难，为脱贫户建立良好的经济基础。</t>
  </si>
  <si>
    <t>互助资金贫困户贷款占用费</t>
  </si>
  <si>
    <t>互助资金为全县贫困户借款贴息</t>
  </si>
  <si>
    <t>互助资金是在贫困村建立的民有、民用、民管、民享的以小额信用贷款形式运作的生产发展资金。坚持会员制、封闭运行、有借有还、周转使用、滚动发展、不能吸储、利益共享、风险共担的原则。会员借款控制在2万元以内，借款期限最长不超过12个月，借款占用费率不得超过当地银行同期最高贷款利率，贫困户借款占用费由扶贫专项资金全额补贴。</t>
  </si>
  <si>
    <t>致富带头人培训</t>
  </si>
  <si>
    <t>培训创业致富带头人455人</t>
  </si>
  <si>
    <t>通过培训脱贫村致富带头人，增加致富带头人带动能力，带动2275户增收</t>
  </si>
  <si>
    <t>扶贫资产运营管护费</t>
  </si>
  <si>
    <t>全镇资产日常管护</t>
  </si>
  <si>
    <t>进一步加强基础设施的维护</t>
  </si>
  <si>
    <t>除险加固淤地坝一座，加高坝顶4米、加高后坝顶长40米，在长120米宽35米，长坝地加高2米。</t>
  </si>
  <si>
    <t>白家崖窑村</t>
  </si>
  <si>
    <t>预防水土流失，有效保护农田22.3亩，项目实施可受益户数167户，带动脱贫户34户，淤地坝加固，确保农民收入来源得到巩固提升，预计每亩增收200元，产权属村集体所有。</t>
  </si>
  <si>
    <t>新修村组道路3.1km,宽6m</t>
  </si>
  <si>
    <t>通过改善交通条件，方便村民354户（其中脱贫户82户）村民出行困难并改善生产生活条件，产权属村集体所有。</t>
  </si>
  <si>
    <t>挖线路槽深0.6米*宽0.4米，路灯间距50米，路灯钢筋砼基座74个，1.路灯灯杆高6米，亮度40Ｗ;2.大马路弯灯臂长1200㎜以上；3、智能时控、光感。</t>
  </si>
  <si>
    <t>通过改善交通条件，方便村民167户（其中脱贫户34户）村民出行困难并改善生产生活条件，产权属村集体所有。</t>
  </si>
  <si>
    <t>预防水土流失，有效保护农田20亩，受益214户，（脱贫户78户）助推农业增产、增收预计每亩增收200元，产权属村集体所有。</t>
  </si>
  <si>
    <t>新修生产道路3公里，宽3米</t>
  </si>
  <si>
    <t>云家码头村</t>
  </si>
  <si>
    <t>解决村民207户，约400亩耕地上山耕作问题，方便村民207户（其中脱贫户78户）产权属村集体所有。</t>
  </si>
  <si>
    <t>安全饮水</t>
  </si>
  <si>
    <t>新建水井一座，井深200米，内径250mm。</t>
  </si>
  <si>
    <t>解决村民82户（其中脱贫户8户）饮用水困难问题，完善村基础设施，产权属村集体所有。</t>
  </si>
  <si>
    <t>1.新建菇大棚16座:共计建筑面积5730平米, (做法,轻钢结构,盖水滴膜,卷帘系统,保温棉被),.
2.道路电力及照明工程： 道路1188平方米，需19.3万元.
3.大棚给排水雨水收集管网:双壁波纹管DN600,总长202米、配套砖砌雨水井8座，需10.9万元。
4.向阳湾村加工车间-五室分离,需38.2万元.
5.大棚出菇架制作安装370个，需37.5万元.
共计资金293万元。</t>
  </si>
  <si>
    <t>向阳湾村</t>
  </si>
  <si>
    <t>项目建成后形成资产归通镇向阳湾村集体经济组织所有，项目实施可使村集体收入来源得到巩固提升带动村民294户（其中脱贫户87户），所得受益30%用于提取公益公积金，70%用于农户分红，预计每年每户增收1000元，同时带动脱贫户4户就业，每户预计每月收入4000元。</t>
  </si>
  <si>
    <t>路基挖方0.617公里、路基挖方0.617立方米，挖土方1915立方米、挖石方3165立方米、16㎝石灰稳定土基层（10：90）2468平米、18㎝水泥混凝土面层2159.5平米，长617米、宽3.5米。培路肩209.8立方米，浆砌红砖排水500米等。</t>
  </si>
  <si>
    <t>白家沟村风水湾自然村</t>
  </si>
  <si>
    <t>通过改善交通条件，方便村民294户（其中脱贫户89户）村民出行困难并改善生产生活条件，产权属村集体所有。</t>
  </si>
  <si>
    <t>路基填方900立方米、借土方填筑900立方米、水泥混凝土路面300平米、路面基层300平米、石灰稳定类基层300平米、水泥混凝土面层300平米水泥混凝土300平米、一道石拱桥长20米、宽4米，高4.4米</t>
  </si>
  <si>
    <t>小里旺村</t>
  </si>
  <si>
    <t>通过改善交通条件，方便村民504户（其中脱贫户141户）村民出行困难并改善生产生活条件，产权属村集体所有。</t>
  </si>
  <si>
    <t>新修生产道路二条；一是麻哈沟生产道路长1500米，宽4米，22万元；二是阳石畔生产道路长1500米，宽4米，27万元</t>
  </si>
  <si>
    <t>马辛庄自然村</t>
  </si>
  <si>
    <t>解决村民180户，约400亩耕地上山耕作问题，方便村民180户（其中脱贫户63户）产权属村集体所有。</t>
  </si>
  <si>
    <t>①沿现状1.沿现状乡村主道路及红色教育线路单侧布置，路灯间距最大为50m，总布置数量为180盏太阳能路灯，采用6米高灯杆，LED光源，灯具功率为40W，太阳能板120W，锂电池60AH。2.毛主席旧居三头广角路灯1盏。3.文化广场三头广角路灯2盏。</t>
  </si>
  <si>
    <t>方便村民194户（其中脱贫户66户）村民出行困难并改善生产生活条件，产权属村集体所有。</t>
  </si>
  <si>
    <t>维修地坝一座，长60米，高10米，坝体填方7100方，土方开挖350方。</t>
  </si>
  <si>
    <t>西山村黑龙潭自然村</t>
  </si>
  <si>
    <t>预防水土流失，有效保护农田15亩，受益182户、509人，预计每亩增收200元，产权村集体所有。</t>
  </si>
  <si>
    <t>新修村组道0.2km,宽4.5m,外加挡墙</t>
  </si>
  <si>
    <t>新修山地苹果产业园产业路长9.86公里，宽8米。挖填土方200000立方米</t>
  </si>
  <si>
    <t>确保该村苹果产业基地道路安全通行，方便苹果的输出，从而促进了217户809人其中脱贫户45户130人的经济发展，产权属村集体所有。</t>
  </si>
  <si>
    <t>新修道路①道路长300米，宽3.5米
       ②道路长150米，宽3.5米
       ③道路长50米，宽3.5米</t>
  </si>
  <si>
    <t>豪则沟村王车畔自然村</t>
  </si>
  <si>
    <t>通过改善交通条件，解决村民148户（其中脱贫户35户)上山耕作出行难问题，提高生产效率，产权属村集体所有。</t>
  </si>
  <si>
    <t>路基挖方2800立方米，路基填方360立方米，红砖铺路面805平米，漫水桥一道15米等。</t>
  </si>
  <si>
    <t>秦家坪村</t>
  </si>
  <si>
    <t>挖除水泥混凝土路面110.97立方米，浆砌红砖排水沟215米，水泥混凝土路面616.5平米，长180米，宽3.5米，厚18厘米等。</t>
  </si>
  <si>
    <t>通过改善交通条件，方便村民217户（其中脱贫户45户）村民出行困难并改善生产生活条件，产权属村集体所有。</t>
  </si>
  <si>
    <t>下高寨村</t>
  </si>
  <si>
    <t>预防水土流失，有效保护农田22.65亩，受益230户，（脱贫户71户）助推农业增产、增收预计每亩增收200元，产权属村集体所有。</t>
  </si>
  <si>
    <t>新修生产道路长10公里，宽3.5米。</t>
  </si>
  <si>
    <t>郭家畔村</t>
  </si>
  <si>
    <t>解决村民376户，约750亩耕地上山耕作问题，方便村民376户（其中脱贫户151户）产权属村集体所有。</t>
  </si>
  <si>
    <t>除险加固淤地坝一座，现状坝体高5.0m，加固后石畔沟淤地坝在现状泥面上坝高为9.0m，坝顶宽5.0m，坝顶长60.20m，</t>
  </si>
  <si>
    <t>预防水土流失，有效保护农田44.25亩，受益230户，（脱贫户71户）助推农业增产、增收预计每亩增收200元，产权属村集体所有。</t>
  </si>
  <si>
    <t>①沿现状乡村主道路单侧布置，路灯间距最大为50m，总布置数量为160盏太阳能路灯，采用6米高灯杆，LED光源，灯具功率为40W，太阳能板120W，锂电池60AH。</t>
  </si>
  <si>
    <t>李家山村</t>
  </si>
  <si>
    <t>方便村民178户（其中脱贫户48户）村民出行困难并改善生产生活条件，产权属村集体所有。</t>
  </si>
  <si>
    <t>新修生产道路5公里，宽3米</t>
  </si>
  <si>
    <t>新修肉牛场产业路，路基工程1.4公里，水泥混凝土路面6380平米，路面基层7080平米，16㎝石灰稳定土　基层（10：90），水泥混凝土面层6380平米，18㎝水泥混凝土6380平米等</t>
  </si>
  <si>
    <t>项目建设期间优先脱贫户务工，所得收益40%按章程提取公积公益金，60%脱贫攻坚成果巩固期间向所有脱贫户分红。带动农户243户，每户增收400元，产权归村集体所有</t>
  </si>
  <si>
    <t>3.5米硬化道路长390米，3.0米硬化道路长280米，硬化道路结构：18cmC30水泥混凝土+18cm5%水泥稳定土；清理路基土2205平米，1.5米高石砌帮畔185米，2.5米高石砌帮畔15米，0.6米高24砖砌挡墙200米，拦水带780米。</t>
  </si>
  <si>
    <t>新建生产道路长2476米，路面宽5米。</t>
  </si>
  <si>
    <t>王兴庄村</t>
  </si>
  <si>
    <t>解决310户，约450亩耕地上山耕作问题，方便村民310户（其中脱贫户73户）生产生活条件，产权属村集体所有。</t>
  </si>
  <si>
    <t>新建MU10水泥砂浆砖砌排洪沟106米，过路盖板2处，1.0米圆管涵60米，网框排水沟10米，出口跌水。</t>
  </si>
  <si>
    <t>预防水土流失，有效保护农田17.5亩，受益124户，（脱贫户36户）助推农业增产、增收预计每亩增收200元，产权属村集体所有。</t>
  </si>
  <si>
    <t>村组路长0.48公里，宽3.5米，其中15cm厚混凝土面层1680平方米，15cm厚石灰土基层1920平方米；浆砌红砖防护墙240立方米；浆砌片石路肩墙94立方米</t>
  </si>
  <si>
    <t>大页里峰村叨同疙瘩自然村</t>
  </si>
  <si>
    <t>通过改善交通条件，解决村民182户（其中脱贫户56户)上山耕作出行难问题，提高生产效率，产权属村集体所有。</t>
  </si>
  <si>
    <t>新建石拱桥一座，桥长40米，高4米，宽3.5米</t>
  </si>
  <si>
    <t>路基工程排水渠工程1358米及顺水槽1358米，浆砌青（红）砖墩、台、墙7.497立方米，预制混凝土水沟盖板（矩形带孔）1.891立方米，水沟盖板预制钢筋9.04吨，水沟盖板安装1.891立方米，现浇混凝土急流槽4.308等。</t>
  </si>
  <si>
    <t>秦家沟村</t>
  </si>
  <si>
    <t>新修生产道路长8500米，宽3.5米。</t>
  </si>
  <si>
    <t>解决村民214户，约400亩耕地上山耕作问题，方便村民214户（其中脱贫户56户）产权属村集体所有。</t>
  </si>
  <si>
    <t>①沿现状乡村主道路单侧布置，路灯间距最大为50m，总布置数量为50盏太阳能路灯，钢筋混凝土基础50座，每盏采用6米高灯杆，LED光源，灯具功率为40W，太阳能板120W，锂电池60AH。</t>
  </si>
  <si>
    <t>方便村民214户（其中脱贫户56户）村民出行困难并改善生产生活条件，产权属村集体所有。</t>
  </si>
  <si>
    <t>道路长12.8公里，宽3米</t>
  </si>
  <si>
    <t>杨家园则自然村</t>
  </si>
  <si>
    <t>解决村民224户，约400亩耕地上山耕作问题，方便村民224户（其中脱贫户75户）产权属村集体所有。</t>
  </si>
  <si>
    <r>
      <t>扩建场地挖土方6200m</t>
    </r>
    <r>
      <rPr>
        <sz val="12"/>
        <color theme="1"/>
        <rFont val="宋体"/>
        <charset val="134"/>
      </rPr>
      <t>³</t>
    </r>
    <r>
      <rPr>
        <sz val="12"/>
        <color theme="1"/>
        <rFont val="仿宋_GB2312"/>
        <charset val="134"/>
      </rPr>
      <t>，病羊隔离舍舍6间,面积1020平方米，硬化厂区铺砖（道路）1520㎡,安装养殖场内排水管网及进场电力,投资29万，修建标准化草棚10间，水泥硬化道路长500米、宽4.5米，投资128万元，共计：157万元。</t>
    </r>
  </si>
  <si>
    <t>项目建成后形成资产归朱家坬镇白家墕村集体经济组织所有，改善农场生产条件，提高经济效益，壮大村集体经济，带动周边村和农户发展产业，为全镇发展产业奠定坚实的基础，预计再原收益的基础上年增加15万元.所得收益30%用于提取公益公积金，70%用于农户分红，共涉及252户860人，预计每年每户增收500元同时带动脱贫户8户就业，每户预计每月收入4000元产权属村集体所有。</t>
  </si>
  <si>
    <t>新修羊子养殖场产业路。水泥硬化路600米、宽3.5米，砖头硬化长1.4公里、宽3.5米。</t>
  </si>
  <si>
    <t>解决村民185户，约400亩耕地上山耕作问题，方便村民185户（其中脱贫户46户）产权属村集体所有。</t>
  </si>
  <si>
    <t>挡墙高2米，长35米，浆砌片石180方，土方500立方</t>
  </si>
  <si>
    <t>沙湾村</t>
  </si>
  <si>
    <t>新修生产道路5公里，宽3.5米。</t>
  </si>
  <si>
    <t>刘家沟村</t>
  </si>
  <si>
    <t>1、削坡机械挖土方和2、淤地坝用土及坝内回填30962.05立方；坝体碾压回填5147.5立方米；冲沟回填6400立方米；坝内整治回填16864立方米。</t>
  </si>
  <si>
    <t>柳家山村李家山自然村</t>
  </si>
  <si>
    <t>改善村集体环境，新增耕地20亩，受益村民243户（其中脱贫户52户）产权属村集体所有。</t>
  </si>
  <si>
    <t>路基挖方9000立方米，填方3500立方米，15厘米灰土层5500平方米，18厘米砼硬化4950平方米，对号边沟800米</t>
  </si>
  <si>
    <t>通过改善交通条件，
方便村民414户（其中脱贫户60护）村民出行困难并改善生产生活条件，产权属村集体所有。</t>
  </si>
  <si>
    <t>1、削坡机械挖土方和2、淤地坝用土及坝内回填43456立方；坝体碾压回填14200立方米；坝内整治回填38400立方米；挖土方11700立方米。</t>
  </si>
  <si>
    <t>郭家沟村张家山自然村</t>
  </si>
  <si>
    <t>改善村集体环境，新增耕地20亩，受益村民211户（其中脱贫户44户）</t>
  </si>
  <si>
    <t>备注：1.项目类型和项目子类型按照附件1的类型填写；
2.项目编号为系统录入后自动生成的编号；
3.项目名称规范为“XX县-XX类-2022年度-XX镇XX村-XX项目”规范填写
4.其他资金包括用于社会事业方面的资金、地方债务、易地扶贫搬迁、定点扶贫、东西部协作、社会捐赠、银行贷款、群众自筹等资金；
5.绩效目标应细化量化，清晰反映项目的核心产出和效果。</t>
  </si>
  <si>
    <t>易地扶贫搬迁</t>
  </si>
  <si>
    <t>危房改造</t>
  </si>
  <si>
    <t>村公共服务</t>
  </si>
  <si>
    <t>集中安置</t>
  </si>
  <si>
    <t>农村危房改造</t>
  </si>
  <si>
    <t>规划保留的村小学改造</t>
  </si>
  <si>
    <t>分散安置</t>
  </si>
  <si>
    <t>贫困村创业致富带头人创业培训</t>
  </si>
  <si>
    <t>参加大病保险</t>
  </si>
  <si>
    <t>扶贫龙头企业合作社等经营主体贷款贴息</t>
  </si>
  <si>
    <t>通生产用电</t>
  </si>
  <si>
    <t>村卫生室标准化建设</t>
  </si>
  <si>
    <t>参与“学前学会普通话”行动</t>
  </si>
  <si>
    <t>接受医疗救助</t>
  </si>
  <si>
    <t>产业保险</t>
  </si>
  <si>
    <t>参加城乡居民基本养老保险</t>
  </si>
  <si>
    <t>通生活用电</t>
  </si>
  <si>
    <t>村幼儿园建设</t>
  </si>
  <si>
    <t>服务</t>
  </si>
  <si>
    <t>参加其他补充医疗保险</t>
  </si>
  <si>
    <t>扶贫小额信贷风险补偿金</t>
  </si>
  <si>
    <t>接受留守关爱服务</t>
  </si>
  <si>
    <t>光纤宽带接入</t>
  </si>
  <si>
    <t>村级文化活动广场</t>
  </si>
  <si>
    <t>参加意外保险</t>
  </si>
  <si>
    <t>接受临时救助</t>
  </si>
  <si>
    <t>光伏项目</t>
  </si>
  <si>
    <t>接受大病（地方病）救治</t>
  </si>
  <si>
    <t>生态扶贫项目</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</si>
</sst>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176" formatCode="0.00_ "/>
    <numFmt numFmtId="41" formatCode="_ * #,##0_ ;_ * \-#,##0_ ;_ * &quot;-&quot;_ ;_ @_ "/>
    <numFmt numFmtId="43" formatCode="_ * #,##0.00_ ;_ * \-#,##0.00_ ;_ * &quot;-&quot;??_ ;_ @_ "/>
  </numFmts>
  <fonts count="59">
    <font>
      <sz val="11"/>
      <color theme="1"/>
      <name val="等线"/>
      <charset val="134"/>
      <scheme val="minor"/>
    </font>
    <font>
      <sz val="9"/>
      <color theme="1"/>
      <name val="等线"/>
      <charset val="134"/>
      <scheme val="minor"/>
    </font>
    <font>
      <sz val="9"/>
      <color theme="1"/>
      <name val="宋体"/>
      <charset val="134"/>
    </font>
    <font>
      <sz val="9"/>
      <color rgb="FF000000"/>
      <name val="宋体"/>
      <charset val="134"/>
    </font>
    <font>
      <sz val="12"/>
      <color theme="1"/>
      <name val="黑体"/>
      <charset val="134"/>
    </font>
    <font>
      <sz val="12"/>
      <color theme="1"/>
      <name val="仿宋"/>
      <charset val="134"/>
    </font>
    <font>
      <sz val="12"/>
      <color theme="1"/>
      <name val="Arial"/>
      <charset val="134"/>
    </font>
    <font>
      <sz val="12"/>
      <color theme="1"/>
      <name val="宋体"/>
      <charset val="134"/>
    </font>
    <font>
      <sz val="16"/>
      <color theme="1"/>
      <name val="黑体"/>
      <charset val="134"/>
    </font>
    <font>
      <sz val="22"/>
      <color theme="1"/>
      <name val="方正小标宋简体"/>
      <charset val="134"/>
    </font>
    <font>
      <sz val="12"/>
      <name val="黑体"/>
      <charset val="134"/>
    </font>
    <font>
      <sz val="11"/>
      <name val="黑体"/>
      <charset val="134"/>
    </font>
    <font>
      <sz val="14"/>
      <color theme="1"/>
      <name val="仿宋"/>
      <charset val="134"/>
    </font>
    <font>
      <sz val="10"/>
      <name val="宋体"/>
      <charset val="134"/>
    </font>
    <font>
      <sz val="12"/>
      <color theme="1"/>
      <name val="仿宋_GB2312"/>
      <charset val="134"/>
    </font>
    <font>
      <sz val="12"/>
      <color indexed="8"/>
      <name val="仿宋_GB2312"/>
      <charset val="134"/>
    </font>
    <font>
      <sz val="11"/>
      <color theme="1"/>
      <name val="仿宋_GB2312"/>
      <charset val="134"/>
    </font>
    <font>
      <sz val="12"/>
      <name val="仿宋_GB2312"/>
      <charset val="134"/>
    </font>
    <font>
      <sz val="14"/>
      <color theme="1"/>
      <name val="宋体"/>
      <charset val="134"/>
    </font>
    <font>
      <sz val="14"/>
      <color theme="1"/>
      <name val="Arial"/>
      <charset val="134"/>
    </font>
    <font>
      <sz val="10"/>
      <color theme="1"/>
      <name val="黑体"/>
      <charset val="134"/>
    </font>
    <font>
      <b/>
      <sz val="11"/>
      <color theme="1"/>
      <name val="等线"/>
      <charset val="134"/>
      <scheme val="minor"/>
    </font>
    <font>
      <sz val="12"/>
      <color theme="1"/>
      <name val="等线"/>
      <charset val="134"/>
      <scheme val="minor"/>
    </font>
    <font>
      <sz val="24"/>
      <color theme="1"/>
      <name val="方正小标宋简体"/>
      <charset val="134"/>
    </font>
    <font>
      <sz val="18"/>
      <color theme="1"/>
      <name val="方正小标宋简体"/>
      <charset val="134"/>
    </font>
    <font>
      <b/>
      <sz val="12"/>
      <name val="仿宋"/>
      <charset val="134"/>
    </font>
    <font>
      <b/>
      <sz val="12"/>
      <color theme="1"/>
      <name val="仿宋"/>
      <charset val="134"/>
    </font>
    <font>
      <sz val="10"/>
      <color theme="1"/>
      <name val="仿宋"/>
      <charset val="134"/>
    </font>
    <font>
      <sz val="12"/>
      <name val="仿宋"/>
      <charset val="134"/>
    </font>
    <font>
      <sz val="10"/>
      <name val="仿宋"/>
      <charset val="134"/>
    </font>
    <font>
      <b/>
      <sz val="10"/>
      <color rgb="FFFF0000"/>
      <name val="仿宋"/>
      <charset val="134"/>
    </font>
    <font>
      <b/>
      <sz val="10"/>
      <color theme="1"/>
      <name val="仿宋"/>
      <charset val="134"/>
    </font>
    <font>
      <b/>
      <sz val="12"/>
      <color indexed="8"/>
      <name val="仿宋"/>
      <charset val="134"/>
    </font>
    <font>
      <sz val="12"/>
      <color indexed="8"/>
      <name val="仿宋"/>
      <charset val="134"/>
    </font>
    <font>
      <b/>
      <sz val="12"/>
      <color theme="1"/>
      <name val="黑体"/>
      <charset val="134"/>
    </font>
    <font>
      <sz val="10"/>
      <color indexed="8"/>
      <name val="仿宋"/>
      <charset val="134"/>
    </font>
    <font>
      <sz val="12"/>
      <color theme="1"/>
      <name val="方正小标宋简体"/>
      <charset val="134"/>
    </font>
    <font>
      <sz val="11"/>
      <color rgb="FF9C0006"/>
      <name val="等线"/>
      <charset val="0"/>
      <scheme val="minor"/>
    </font>
    <font>
      <sz val="11"/>
      <color theme="0"/>
      <name val="等线"/>
      <charset val="0"/>
      <scheme val="minor"/>
    </font>
    <font>
      <sz val="11"/>
      <color theme="1"/>
      <name val="等线"/>
      <charset val="0"/>
      <scheme val="minor"/>
    </font>
    <font>
      <sz val="12"/>
      <name val="宋体"/>
      <charset val="134"/>
    </font>
    <font>
      <sz val="11"/>
      <color rgb="FF3F3F76"/>
      <name val="等线"/>
      <charset val="0"/>
      <scheme val="minor"/>
    </font>
    <font>
      <sz val="11"/>
      <color indexed="8"/>
      <name val="宋体"/>
      <charset val="134"/>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
      <sz val="11"/>
      <color rgb="FFFA7D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9C6500"/>
      <name val="等线"/>
      <charset val="0"/>
      <scheme val="minor"/>
    </font>
    <font>
      <sz val="11"/>
      <color rgb="FF006100"/>
      <name val="等线"/>
      <charset val="0"/>
      <scheme val="minor"/>
    </font>
    <font>
      <u/>
      <sz val="22"/>
      <color theme="1"/>
      <name val="方正小标宋简体"/>
      <charset val="134"/>
    </font>
  </fonts>
  <fills count="33">
    <fill>
      <patternFill patternType="none"/>
    </fill>
    <fill>
      <patternFill patternType="gray125"/>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9" tint="0.399975585192419"/>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9"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39" fillId="9" borderId="0" applyNumberFormat="0" applyBorder="0" applyAlignment="0" applyProtection="0">
      <alignment vertical="center"/>
    </xf>
    <xf numFmtId="0" fontId="41"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9" fillId="6" borderId="0" applyNumberFormat="0" applyBorder="0" applyAlignment="0" applyProtection="0">
      <alignment vertical="center"/>
    </xf>
    <xf numFmtId="0" fontId="37" fillId="2" borderId="0" applyNumberFormat="0" applyBorder="0" applyAlignment="0" applyProtection="0">
      <alignment vertical="center"/>
    </xf>
    <xf numFmtId="43" fontId="0" fillId="0" borderId="0" applyFont="0" applyFill="0" applyBorder="0" applyAlignment="0" applyProtection="0">
      <alignment vertical="center"/>
    </xf>
    <xf numFmtId="0" fontId="38" fillId="14"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15" borderId="9" applyNumberFormat="0" applyFont="0" applyAlignment="0" applyProtection="0">
      <alignment vertical="center"/>
    </xf>
    <xf numFmtId="0" fontId="38" fillId="19"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10" applyNumberFormat="0" applyFill="0" applyAlignment="0" applyProtection="0">
      <alignment vertical="center"/>
    </xf>
    <xf numFmtId="0" fontId="51" fillId="0" borderId="10" applyNumberFormat="0" applyFill="0" applyAlignment="0" applyProtection="0">
      <alignment vertical="center"/>
    </xf>
    <xf numFmtId="0" fontId="38" fillId="18" borderId="0" applyNumberFormat="0" applyBorder="0" applyAlignment="0" applyProtection="0">
      <alignment vertical="center"/>
    </xf>
    <xf numFmtId="0" fontId="45" fillId="0" borderId="12" applyNumberFormat="0" applyFill="0" applyAlignment="0" applyProtection="0">
      <alignment vertical="center"/>
    </xf>
    <xf numFmtId="0" fontId="38" fillId="17" borderId="0" applyNumberFormat="0" applyBorder="0" applyAlignment="0" applyProtection="0">
      <alignment vertical="center"/>
    </xf>
    <xf numFmtId="0" fontId="53" fillId="23" borderId="14" applyNumberFormat="0" applyAlignment="0" applyProtection="0">
      <alignment vertical="center"/>
    </xf>
    <xf numFmtId="0" fontId="54" fillId="23" borderId="8" applyNumberFormat="0" applyAlignment="0" applyProtection="0">
      <alignment vertical="center"/>
    </xf>
    <xf numFmtId="0" fontId="55" fillId="24" borderId="15" applyNumberFormat="0" applyAlignment="0" applyProtection="0">
      <alignment vertical="center"/>
    </xf>
    <xf numFmtId="0" fontId="39" fillId="13" borderId="0" applyNumberFormat="0" applyBorder="0" applyAlignment="0" applyProtection="0">
      <alignment vertical="center"/>
    </xf>
    <xf numFmtId="0" fontId="38" fillId="26" borderId="0" applyNumberFormat="0" applyBorder="0" applyAlignment="0" applyProtection="0">
      <alignment vertical="center"/>
    </xf>
    <xf numFmtId="0" fontId="52" fillId="0" borderId="13" applyNumberFormat="0" applyFill="0" applyAlignment="0" applyProtection="0">
      <alignment vertical="center"/>
    </xf>
    <xf numFmtId="0" fontId="42" fillId="0" borderId="0">
      <alignment vertical="center"/>
    </xf>
    <xf numFmtId="0" fontId="50" fillId="0" borderId="11" applyNumberFormat="0" applyFill="0" applyAlignment="0" applyProtection="0">
      <alignment vertical="center"/>
    </xf>
    <xf numFmtId="0" fontId="57" fillId="28" borderId="0" applyNumberFormat="0" applyBorder="0" applyAlignment="0" applyProtection="0">
      <alignment vertical="center"/>
    </xf>
    <xf numFmtId="0" fontId="56" fillId="27" borderId="0" applyNumberFormat="0" applyBorder="0" applyAlignment="0" applyProtection="0">
      <alignment vertical="center"/>
    </xf>
    <xf numFmtId="0" fontId="39" fillId="31" borderId="0" applyNumberFormat="0" applyBorder="0" applyAlignment="0" applyProtection="0">
      <alignment vertical="center"/>
    </xf>
    <xf numFmtId="0" fontId="38" fillId="32" borderId="0" applyNumberFormat="0" applyBorder="0" applyAlignment="0" applyProtection="0">
      <alignment vertical="center"/>
    </xf>
    <xf numFmtId="0" fontId="39" fillId="10" borderId="0" applyNumberFormat="0" applyBorder="0" applyAlignment="0" applyProtection="0">
      <alignment vertical="center"/>
    </xf>
    <xf numFmtId="0" fontId="39" fillId="22" borderId="0" applyNumberFormat="0" applyBorder="0" applyAlignment="0" applyProtection="0">
      <alignment vertical="center"/>
    </xf>
    <xf numFmtId="0" fontId="39" fillId="8" borderId="0" applyNumberFormat="0" applyBorder="0" applyAlignment="0" applyProtection="0">
      <alignment vertical="center"/>
    </xf>
    <xf numFmtId="0" fontId="39" fillId="5" borderId="0" applyNumberFormat="0" applyBorder="0" applyAlignment="0" applyProtection="0">
      <alignment vertical="center"/>
    </xf>
    <xf numFmtId="0" fontId="38" fillId="30" borderId="0" applyNumberFormat="0" applyBorder="0" applyAlignment="0" applyProtection="0">
      <alignment vertical="center"/>
    </xf>
    <xf numFmtId="0" fontId="38" fillId="21" borderId="0" applyNumberFormat="0" applyBorder="0" applyAlignment="0" applyProtection="0">
      <alignment vertical="center"/>
    </xf>
    <xf numFmtId="0" fontId="39" fillId="20" borderId="0" applyNumberFormat="0" applyBorder="0" applyAlignment="0" applyProtection="0">
      <alignment vertical="center"/>
    </xf>
    <xf numFmtId="0" fontId="39" fillId="4" borderId="0" applyNumberFormat="0" applyBorder="0" applyAlignment="0" applyProtection="0">
      <alignment vertical="center"/>
    </xf>
    <xf numFmtId="0" fontId="38" fillId="3" borderId="0" applyNumberFormat="0" applyBorder="0" applyAlignment="0" applyProtection="0">
      <alignment vertical="center"/>
    </xf>
    <xf numFmtId="0" fontId="39" fillId="12" borderId="0" applyNumberFormat="0" applyBorder="0" applyAlignment="0" applyProtection="0">
      <alignment vertical="center"/>
    </xf>
    <xf numFmtId="0" fontId="38" fillId="7" borderId="0" applyNumberFormat="0" applyBorder="0" applyAlignment="0" applyProtection="0">
      <alignment vertical="center"/>
    </xf>
    <xf numFmtId="0" fontId="38" fillId="16" borderId="0" applyNumberFormat="0" applyBorder="0" applyAlignment="0" applyProtection="0">
      <alignment vertical="center"/>
    </xf>
    <xf numFmtId="0" fontId="39" fillId="29" borderId="0" applyNumberFormat="0" applyBorder="0" applyAlignment="0" applyProtection="0">
      <alignment vertical="center"/>
    </xf>
    <xf numFmtId="0" fontId="38" fillId="25" borderId="0" applyNumberFormat="0" applyBorder="0" applyAlignment="0" applyProtection="0">
      <alignment vertical="center"/>
    </xf>
    <xf numFmtId="0" fontId="40" fillId="0" borderId="0"/>
    <xf numFmtId="0" fontId="40" fillId="0" borderId="0"/>
    <xf numFmtId="0" fontId="40" fillId="0" borderId="0"/>
    <xf numFmtId="0" fontId="0" fillId="0" borderId="0">
      <alignment vertical="center"/>
    </xf>
  </cellStyleXfs>
  <cellXfs count="121">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vertical="center" wrapText="1"/>
    </xf>
    <xf numFmtId="49" fontId="6" fillId="0" borderId="0" xfId="0" applyNumberFormat="1" applyFont="1" applyFill="1" applyAlignment="1">
      <alignment horizontal="center" vertical="center" wrapText="1"/>
    </xf>
    <xf numFmtId="176" fontId="6" fillId="0" borderId="0" xfId="0" applyNumberFormat="1" applyFont="1" applyFill="1" applyAlignment="1">
      <alignment horizontal="center" vertical="center" wrapText="1"/>
    </xf>
    <xf numFmtId="49" fontId="8" fillId="0" borderId="0" xfId="0" applyNumberFormat="1" applyFont="1" applyFill="1" applyAlignment="1">
      <alignment horizontal="left" vertical="center" wrapText="1"/>
    </xf>
    <xf numFmtId="0" fontId="9" fillId="0" borderId="0" xfId="0" applyFont="1" applyFill="1" applyAlignment="1">
      <alignment horizontal="center" vertical="center" wrapText="1"/>
    </xf>
    <xf numFmtId="176" fontId="9"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176"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176" fontId="16"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176" fontId="16" fillId="0" borderId="1" xfId="0" applyNumberFormat="1" applyFont="1" applyFill="1" applyBorder="1" applyAlignment="1">
      <alignment horizontal="center" vertical="center"/>
    </xf>
    <xf numFmtId="176" fontId="16" fillId="0" borderId="1"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xf>
    <xf numFmtId="0" fontId="14" fillId="0" borderId="0" xfId="0" applyFont="1" applyFill="1" applyAlignment="1">
      <alignment horizontal="center" vertical="center" wrapText="1"/>
    </xf>
    <xf numFmtId="0" fontId="14" fillId="0" borderId="1" xfId="0" applyFont="1" applyFill="1" applyBorder="1" applyAlignment="1">
      <alignment horizontal="left" vertical="center" wrapText="1"/>
    </xf>
    <xf numFmtId="176" fontId="15" fillId="0" borderId="1" xfId="0" applyNumberFormat="1" applyFont="1" applyFill="1" applyBorder="1" applyAlignment="1">
      <alignment horizontal="center" vertical="center"/>
    </xf>
    <xf numFmtId="0" fontId="16" fillId="0" borderId="1" xfId="0" applyFont="1" applyFill="1" applyBorder="1" applyAlignment="1">
      <alignment vertical="center" wrapText="1"/>
    </xf>
    <xf numFmtId="0" fontId="16" fillId="0" borderId="1" xfId="0" applyFont="1" applyFill="1" applyBorder="1">
      <alignment vertical="center"/>
    </xf>
    <xf numFmtId="0" fontId="16" fillId="0" borderId="1" xfId="0" applyFont="1" applyFill="1" applyBorder="1" applyAlignment="1">
      <alignment horizontal="center" vertical="center"/>
    </xf>
    <xf numFmtId="0" fontId="14" fillId="0" borderId="4" xfId="0" applyFont="1" applyFill="1" applyBorder="1" applyAlignment="1">
      <alignment horizontal="center" vertical="center" wrapText="1"/>
    </xf>
    <xf numFmtId="49" fontId="18" fillId="0" borderId="0" xfId="0" applyNumberFormat="1" applyFont="1" applyFill="1" applyAlignment="1">
      <alignment horizontal="left" vertical="center" wrapText="1"/>
    </xf>
    <xf numFmtId="176" fontId="18" fillId="0" borderId="0" xfId="0" applyNumberFormat="1" applyFont="1" applyFill="1" applyAlignment="1">
      <alignment horizontal="left" vertical="center" wrapText="1"/>
    </xf>
    <xf numFmtId="0" fontId="16" fillId="0" borderId="1" xfId="0" applyFont="1" applyFill="1" applyBorder="1">
      <alignment vertical="center"/>
    </xf>
    <xf numFmtId="49" fontId="19" fillId="0" borderId="0" xfId="0" applyNumberFormat="1" applyFont="1" applyFill="1" applyAlignment="1">
      <alignment horizontal="left" vertical="center" wrapText="1"/>
    </xf>
    <xf numFmtId="0" fontId="0" fillId="0" borderId="0" xfId="0" applyFont="1" applyFill="1" applyBorder="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0" fillId="0" borderId="0" xfId="0" applyFont="1" applyFill="1" applyAlignment="1">
      <alignment vertical="center"/>
    </xf>
    <xf numFmtId="0" fontId="22" fillId="0" borderId="0" xfId="0" applyFont="1" applyFill="1" applyAlignment="1">
      <alignment vertical="center"/>
    </xf>
    <xf numFmtId="0" fontId="0" fillId="0" borderId="0" xfId="0" applyFont="1" applyFill="1" applyAlignment="1">
      <alignment horizontal="center" vertical="center"/>
    </xf>
    <xf numFmtId="176" fontId="0" fillId="0" borderId="0" xfId="0" applyNumberFormat="1" applyFont="1" applyFill="1" applyAlignment="1">
      <alignment horizontal="center" vertical="center"/>
    </xf>
    <xf numFmtId="0" fontId="23" fillId="0" borderId="0" xfId="0" applyFont="1" applyFill="1" applyAlignment="1">
      <alignment horizontal="center" vertical="center" wrapText="1"/>
    </xf>
    <xf numFmtId="176" fontId="23" fillId="0" borderId="0" xfId="0" applyNumberFormat="1" applyFont="1" applyFill="1" applyAlignment="1">
      <alignment horizontal="center" vertical="center" wrapText="1"/>
    </xf>
    <xf numFmtId="0" fontId="0" fillId="0" borderId="0" xfId="0" applyFont="1" applyFill="1" applyAlignment="1">
      <alignment horizontal="right" vertical="center"/>
    </xf>
    <xf numFmtId="176" fontId="24" fillId="0" borderId="0" xfId="0" applyNumberFormat="1" applyFont="1" applyFill="1" applyAlignment="1">
      <alignment horizontal="center" vertical="center" wrapText="1"/>
    </xf>
    <xf numFmtId="0" fontId="0"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5" fillId="0" borderId="1" xfId="0" applyFont="1" applyFill="1" applyBorder="1" applyAlignment="1">
      <alignment horizontal="left" vertical="center"/>
    </xf>
    <xf numFmtId="0" fontId="26" fillId="0" borderId="1" xfId="0" applyFont="1" applyFill="1" applyBorder="1" applyAlignment="1">
      <alignment horizontal="center" vertical="center"/>
    </xf>
    <xf numFmtId="176" fontId="26" fillId="0" borderId="1" xfId="0" applyNumberFormat="1"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27" fillId="0" borderId="1" xfId="0" applyNumberFormat="1" applyFont="1" applyFill="1" applyBorder="1" applyAlignment="1">
      <alignment horizontal="center" vertical="center"/>
    </xf>
    <xf numFmtId="49" fontId="28" fillId="0" borderId="1" xfId="0" applyNumberFormat="1" applyFont="1" applyFill="1" applyBorder="1" applyAlignment="1">
      <alignment horizontal="left" vertical="center" wrapText="1"/>
    </xf>
    <xf numFmtId="0" fontId="25" fillId="0" borderId="1" xfId="0" applyFont="1" applyFill="1" applyBorder="1" applyAlignment="1">
      <alignment horizontal="center" vertical="center"/>
    </xf>
    <xf numFmtId="176" fontId="25" fillId="0" borderId="1" xfId="0" applyNumberFormat="1" applyFont="1" applyFill="1" applyBorder="1" applyAlignment="1">
      <alignment horizontal="center" vertical="center"/>
    </xf>
    <xf numFmtId="176" fontId="29" fillId="0" borderId="1" xfId="0" applyNumberFormat="1" applyFont="1" applyFill="1" applyBorder="1" applyAlignment="1">
      <alignment horizontal="center" vertical="center"/>
    </xf>
    <xf numFmtId="176" fontId="30" fillId="0" borderId="1" xfId="0" applyNumberFormat="1" applyFont="1" applyFill="1" applyBorder="1" applyAlignment="1">
      <alignment horizontal="center" vertical="center"/>
    </xf>
    <xf numFmtId="0" fontId="28" fillId="0" borderId="1" xfId="0" applyFont="1" applyFill="1" applyBorder="1" applyAlignment="1">
      <alignment horizontal="left" vertical="center" wrapText="1"/>
    </xf>
    <xf numFmtId="176" fontId="31" fillId="0" borderId="1" xfId="0" applyNumberFormat="1" applyFont="1" applyFill="1" applyBorder="1" applyAlignment="1">
      <alignment horizontal="center" vertical="center"/>
    </xf>
    <xf numFmtId="49" fontId="28" fillId="0" borderId="1" xfId="0" applyNumberFormat="1" applyFont="1" applyFill="1" applyBorder="1" applyAlignment="1">
      <alignment horizontal="left" vertical="center"/>
    </xf>
    <xf numFmtId="49" fontId="32" fillId="0" borderId="1" xfId="0" applyNumberFormat="1" applyFont="1" applyFill="1" applyBorder="1" applyAlignment="1">
      <alignment horizontal="left" vertical="center" wrapText="1"/>
    </xf>
    <xf numFmtId="49" fontId="33" fillId="0" borderId="1" xfId="0" applyNumberFormat="1" applyFont="1" applyFill="1" applyBorder="1" applyAlignment="1">
      <alignment horizontal="left" vertical="center" wrapText="1"/>
    </xf>
    <xf numFmtId="0" fontId="25" fillId="0" borderId="1" xfId="0" applyFont="1" applyFill="1" applyBorder="1" applyAlignment="1">
      <alignment horizontal="left" vertical="center" wrapText="1"/>
    </xf>
    <xf numFmtId="176"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1"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7" fillId="0" borderId="0" xfId="0" applyFont="1" applyFill="1" applyBorder="1" applyAlignment="1">
      <alignment horizontal="center" vertical="center"/>
    </xf>
    <xf numFmtId="49" fontId="35" fillId="0" borderId="0" xfId="0" applyNumberFormat="1" applyFont="1" applyFill="1" applyBorder="1" applyAlignment="1">
      <alignment horizontal="left" vertical="center" wrapText="1"/>
    </xf>
    <xf numFmtId="0" fontId="31" fillId="0" borderId="0" xfId="0" applyFont="1" applyFill="1" applyBorder="1" applyAlignment="1">
      <alignment horizontal="center" vertical="center"/>
    </xf>
    <xf numFmtId="0" fontId="36" fillId="0" borderId="1" xfId="0" applyFont="1" applyFill="1" applyBorder="1" applyAlignment="1">
      <alignment horizontal="center" vertical="center" wrapText="1"/>
    </xf>
    <xf numFmtId="49" fontId="25" fillId="0" borderId="1" xfId="0" applyNumberFormat="1" applyFont="1" applyFill="1" applyBorder="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 10 5"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18" xfId="51"/>
    <cellStyle name="常规 18 2" xfId="52"/>
    <cellStyle name="常规 3" xfId="53"/>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glo8i2yt08l922\FileStorage\File\2022-04\&#20339;&#21439;2022&#21439;&#32423;&#24041;&#22266;&#25299;&#23637;&#33073;&#36139;&#25915;&#22362;&#25104;&#26524;&#21644;&#20065;&#26449;&#25391;&#20852;&#39033;&#30446;&#24211;&#65288;&#21160;&#24577;&#35843;&#25972;&#65289;&#26126;&#32454;&#34920;&#31532;&#20108;&#27425;&#35843;&#25972;()(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ocuments\WeChat%20Files\wxid_glo8i2yt08l922\FileStorage\File\2022-04\&#20339;&#21439;2022&#21439;&#32423;&#20132;&#36890;&#23616;&#24041;&#22266;&#25299;&#23637;&#33073;&#36139;&#25915;&#22362;&#25104;&#26524;&#21644;&#20065;&#26449;&#25391;&#20852;&#39033;&#30446;&#24211;&#65288;&#21160;&#24577;&#35843;&#25972;&#65289;&#26126;&#32454;&#34920;&#31532;&#19968;&#27425;&#35843;&#2597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2汇总表"/>
      <sheetName val="2022明细表"/>
      <sheetName val="各行业部门项目各类明细表新(2)"/>
      <sheetName val="各行业部门项目各类明细表新(3)"/>
      <sheetName val="Sheet1"/>
      <sheetName val="数据源"/>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22汇总表"/>
      <sheetName val="2022明细表"/>
      <sheetName val="各行业部门项目各类明细表新(2)"/>
      <sheetName val="各行业部门项目各类明细表新(3)"/>
      <sheetName val="数据源"/>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67"/>
  <sheetViews>
    <sheetView workbookViewId="0">
      <selection activeCell="S2" sqref="S2"/>
    </sheetView>
  </sheetViews>
  <sheetFormatPr defaultColWidth="9" defaultRowHeight="15.75"/>
  <cols>
    <col min="1" max="1" width="3.88333333333333" style="71" customWidth="1"/>
    <col min="2" max="2" width="5.5" style="72" customWidth="1"/>
    <col min="3" max="3" width="18.5" style="71" customWidth="1"/>
    <col min="4" max="4" width="7.625" style="73" customWidth="1"/>
    <col min="5" max="5" width="11.625" style="74" customWidth="1"/>
    <col min="6" max="6" width="11.775" style="74" customWidth="1"/>
    <col min="7" max="7" width="11.4416666666667" style="74" customWidth="1"/>
    <col min="8" max="8" width="8.25" style="74" customWidth="1"/>
    <col min="9" max="9" width="8.89166666666667" style="73" customWidth="1"/>
    <col min="10" max="11" width="9" style="71"/>
    <col min="12" max="12" width="14.625" style="71" customWidth="1"/>
    <col min="13" max="13" width="9" style="71"/>
    <col min="14" max="14" width="9.375" style="71"/>
    <col min="15" max="16384" width="9" style="71"/>
  </cols>
  <sheetData>
    <row r="1" spans="1:1">
      <c r="A1" s="71" t="s">
        <v>0</v>
      </c>
    </row>
    <row r="2" s="68" customFormat="1" ht="84" customHeight="1" spans="1:9">
      <c r="A2" s="75" t="s">
        <v>1</v>
      </c>
      <c r="B2" s="75"/>
      <c r="C2" s="75"/>
      <c r="D2" s="75"/>
      <c r="E2" s="76"/>
      <c r="F2" s="76"/>
      <c r="G2" s="76"/>
      <c r="H2" s="76"/>
      <c r="I2" s="75"/>
    </row>
    <row r="3" s="68" customFormat="1" ht="22" customHeight="1" spans="1:11">
      <c r="A3" s="77"/>
      <c r="B3" s="77"/>
      <c r="C3" s="77"/>
      <c r="D3" s="73"/>
      <c r="E3" s="74"/>
      <c r="F3" s="78"/>
      <c r="G3" s="74"/>
      <c r="H3" s="74"/>
      <c r="I3" s="77" t="s">
        <v>2</v>
      </c>
      <c r="J3" s="71"/>
      <c r="K3" s="71"/>
    </row>
    <row r="4" s="68" customFormat="1" ht="21" customHeight="1" spans="1:9">
      <c r="A4" s="79"/>
      <c r="B4" s="79"/>
      <c r="C4" s="80" t="s">
        <v>3</v>
      </c>
      <c r="D4" s="81" t="s">
        <v>4</v>
      </c>
      <c r="E4" s="82" t="s">
        <v>5</v>
      </c>
      <c r="F4" s="82"/>
      <c r="G4" s="82"/>
      <c r="H4" s="82"/>
      <c r="I4" s="79"/>
    </row>
    <row r="5" s="68" customFormat="1" ht="62" customHeight="1" spans="1:9">
      <c r="A5" s="79"/>
      <c r="B5" s="79"/>
      <c r="C5" s="83"/>
      <c r="D5" s="84"/>
      <c r="E5" s="85" t="s">
        <v>6</v>
      </c>
      <c r="F5" s="85" t="s">
        <v>7</v>
      </c>
      <c r="G5" s="85" t="s">
        <v>8</v>
      </c>
      <c r="H5" s="85" t="s">
        <v>9</v>
      </c>
      <c r="I5" s="87" t="s">
        <v>10</v>
      </c>
    </row>
    <row r="6" s="69" customFormat="1" ht="20" customHeight="1" spans="1:9">
      <c r="A6" s="79"/>
      <c r="B6" s="79"/>
      <c r="C6" s="86" t="s">
        <v>11</v>
      </c>
      <c r="D6" s="87">
        <f>SUM(D8+D15+D13+D21+D27+D29+D36+D42+D45+D66)</f>
        <v>631</v>
      </c>
      <c r="E6" s="87">
        <f>E7+E45+E66</f>
        <v>62735.415</v>
      </c>
      <c r="F6" s="87">
        <f>SUM(F8+F13+F15+F21+F27+F45+F66)</f>
        <v>31301.36</v>
      </c>
      <c r="G6" s="87">
        <f>SUM(G21+G8+G27+G29+G42+G45+G66)</f>
        <v>22500.87</v>
      </c>
      <c r="H6" s="87">
        <f>SUM(H8+H21+H29+H36+H42)</f>
        <v>8573.185</v>
      </c>
      <c r="I6" s="114"/>
    </row>
    <row r="7" s="69" customFormat="1" ht="20" customHeight="1" spans="1:9">
      <c r="A7" s="88" t="s">
        <v>12</v>
      </c>
      <c r="B7" s="88"/>
      <c r="C7" s="86" t="s">
        <v>6</v>
      </c>
      <c r="D7" s="86">
        <f t="shared" ref="D7:H7" si="0">D8+D13+D15+D21+D27+D29+D36+D42</f>
        <v>114</v>
      </c>
      <c r="E7" s="86">
        <f t="shared" si="0"/>
        <v>12911.855</v>
      </c>
      <c r="F7" s="86">
        <f t="shared" si="0"/>
        <v>2139.24</v>
      </c>
      <c r="G7" s="86">
        <f t="shared" si="0"/>
        <v>2199.43</v>
      </c>
      <c r="H7" s="86">
        <f t="shared" si="0"/>
        <v>8573.185</v>
      </c>
      <c r="I7" s="114"/>
    </row>
    <row r="8" s="70" customFormat="1" ht="20" customHeight="1" spans="1:9">
      <c r="A8" s="88"/>
      <c r="B8" s="88"/>
      <c r="C8" s="89" t="s">
        <v>13</v>
      </c>
      <c r="D8" s="90">
        <f t="shared" ref="D8:H8" si="1">SUM(D9:D12)</f>
        <v>10</v>
      </c>
      <c r="E8" s="91">
        <f t="shared" si="1"/>
        <v>358</v>
      </c>
      <c r="F8" s="90">
        <f t="shared" si="1"/>
        <v>100</v>
      </c>
      <c r="G8" s="90">
        <f t="shared" si="1"/>
        <v>21</v>
      </c>
      <c r="H8" s="90">
        <f t="shared" si="1"/>
        <v>237</v>
      </c>
      <c r="I8" s="115"/>
    </row>
    <row r="9" s="70" customFormat="1" ht="20" customHeight="1" spans="1:9">
      <c r="A9" s="88"/>
      <c r="B9" s="88"/>
      <c r="C9" s="92" t="s">
        <v>14</v>
      </c>
      <c r="D9" s="93">
        <v>2</v>
      </c>
      <c r="E9" s="94">
        <f>F9+G9+H9</f>
        <v>21</v>
      </c>
      <c r="F9" s="95"/>
      <c r="G9" s="95">
        <v>1</v>
      </c>
      <c r="H9" s="95">
        <v>20</v>
      </c>
      <c r="I9" s="115"/>
    </row>
    <row r="10" s="68" customFormat="1" ht="20" customHeight="1" spans="1:9">
      <c r="A10" s="88"/>
      <c r="B10" s="88"/>
      <c r="C10" s="96" t="s">
        <v>15</v>
      </c>
      <c r="D10" s="90">
        <v>1</v>
      </c>
      <c r="E10" s="94">
        <f>F10+G10+H10</f>
        <v>12</v>
      </c>
      <c r="F10" s="95"/>
      <c r="G10" s="95"/>
      <c r="H10" s="95">
        <v>12</v>
      </c>
      <c r="I10" s="79"/>
    </row>
    <row r="11" s="68" customFormat="1" ht="20" customHeight="1" spans="1:9">
      <c r="A11" s="88"/>
      <c r="B11" s="88"/>
      <c r="C11" s="96" t="s">
        <v>16</v>
      </c>
      <c r="D11" s="90">
        <v>3</v>
      </c>
      <c r="E11" s="94">
        <f>F11+G11+H11</f>
        <v>145</v>
      </c>
      <c r="F11" s="95"/>
      <c r="G11" s="95"/>
      <c r="H11" s="95">
        <v>145</v>
      </c>
      <c r="I11" s="79"/>
    </row>
    <row r="12" s="68" customFormat="1" ht="20" customHeight="1" spans="1:9">
      <c r="A12" s="88"/>
      <c r="B12" s="88"/>
      <c r="C12" s="96" t="s">
        <v>17</v>
      </c>
      <c r="D12" s="90">
        <v>4</v>
      </c>
      <c r="E12" s="94">
        <f>F12+G12+H12</f>
        <v>180</v>
      </c>
      <c r="F12" s="95">
        <v>100</v>
      </c>
      <c r="G12" s="95">
        <v>20</v>
      </c>
      <c r="H12" s="95">
        <v>60</v>
      </c>
      <c r="I12" s="79"/>
    </row>
    <row r="13" s="71" customFormat="1" ht="20" customHeight="1" spans="1:9">
      <c r="A13" s="88"/>
      <c r="B13" s="88"/>
      <c r="C13" s="89" t="s">
        <v>18</v>
      </c>
      <c r="D13" s="97">
        <f t="shared" ref="D13:F13" si="2">SUM(D14)</f>
        <v>1</v>
      </c>
      <c r="E13" s="98">
        <f t="shared" si="2"/>
        <v>12.24</v>
      </c>
      <c r="F13" s="97">
        <f t="shared" si="2"/>
        <v>12.24</v>
      </c>
      <c r="G13" s="94"/>
      <c r="H13" s="94"/>
      <c r="I13" s="79"/>
    </row>
    <row r="14" s="71" customFormat="1" ht="20" customHeight="1" spans="1:9">
      <c r="A14" s="88"/>
      <c r="B14" s="88"/>
      <c r="C14" s="96" t="s">
        <v>19</v>
      </c>
      <c r="D14" s="97">
        <v>1</v>
      </c>
      <c r="E14" s="94">
        <f>F14+G14+H14</f>
        <v>12.24</v>
      </c>
      <c r="F14" s="99">
        <v>12.24</v>
      </c>
      <c r="G14" s="100"/>
      <c r="H14" s="100"/>
      <c r="I14" s="79"/>
    </row>
    <row r="15" s="70" customFormat="1" ht="20" customHeight="1" spans="1:9">
      <c r="A15" s="88"/>
      <c r="B15" s="88"/>
      <c r="C15" s="89" t="s">
        <v>20</v>
      </c>
      <c r="D15" s="97">
        <f t="shared" ref="D15:F15" si="3">SUM(D16:D20)</f>
        <v>2</v>
      </c>
      <c r="E15" s="98">
        <f t="shared" si="3"/>
        <v>355</v>
      </c>
      <c r="F15" s="97">
        <f t="shared" si="3"/>
        <v>355</v>
      </c>
      <c r="G15" s="98"/>
      <c r="H15" s="98"/>
      <c r="I15" s="115"/>
    </row>
    <row r="16" s="68" customFormat="1" ht="28.5" spans="1:9">
      <c r="A16" s="88"/>
      <c r="B16" s="88"/>
      <c r="C16" s="101" t="s">
        <v>21</v>
      </c>
      <c r="D16" s="90">
        <v>1</v>
      </c>
      <c r="E16" s="94">
        <f>F16+G16+H16</f>
        <v>300</v>
      </c>
      <c r="F16" s="95">
        <v>300</v>
      </c>
      <c r="G16" s="102"/>
      <c r="H16" s="102"/>
      <c r="I16" s="79"/>
    </row>
    <row r="17" s="68" customFormat="1" ht="50" customHeight="1" spans="1:9">
      <c r="A17" s="88"/>
      <c r="B17" s="88"/>
      <c r="C17" s="101" t="s">
        <v>22</v>
      </c>
      <c r="D17" s="90"/>
      <c r="E17" s="94">
        <f>F17+G17+H17</f>
        <v>0</v>
      </c>
      <c r="F17" s="102"/>
      <c r="G17" s="102"/>
      <c r="H17" s="102"/>
      <c r="I17" s="79"/>
    </row>
    <row r="18" s="68" customFormat="1" ht="20" customHeight="1" spans="1:9">
      <c r="A18" s="88"/>
      <c r="B18" s="88"/>
      <c r="C18" s="103" t="s">
        <v>23</v>
      </c>
      <c r="D18" s="90"/>
      <c r="E18" s="94">
        <f>F18+G18+H18</f>
        <v>0</v>
      </c>
      <c r="F18" s="102"/>
      <c r="G18" s="102"/>
      <c r="H18" s="102"/>
      <c r="I18" s="79"/>
    </row>
    <row r="19" s="68" customFormat="1" ht="28.5" spans="1:9">
      <c r="A19" s="88"/>
      <c r="B19" s="88"/>
      <c r="C19" s="101" t="s">
        <v>24</v>
      </c>
      <c r="D19" s="90"/>
      <c r="E19" s="94">
        <f>F19+G19+H19</f>
        <v>0</v>
      </c>
      <c r="F19" s="102"/>
      <c r="G19" s="102"/>
      <c r="H19" s="102"/>
      <c r="I19" s="79"/>
    </row>
    <row r="20" s="68" customFormat="1" ht="20" customHeight="1" spans="1:9">
      <c r="A20" s="88"/>
      <c r="B20" s="88"/>
      <c r="C20" s="103" t="s">
        <v>25</v>
      </c>
      <c r="D20" s="90">
        <v>1</v>
      </c>
      <c r="E20" s="94">
        <f>F20+G20+H20</f>
        <v>55</v>
      </c>
      <c r="F20" s="95">
        <v>55</v>
      </c>
      <c r="G20" s="102"/>
      <c r="H20" s="102"/>
      <c r="I20" s="79"/>
    </row>
    <row r="21" s="70" customFormat="1" ht="26" customHeight="1" spans="1:9">
      <c r="A21" s="88"/>
      <c r="B21" s="88"/>
      <c r="C21" s="89" t="s">
        <v>26</v>
      </c>
      <c r="D21" s="90">
        <f t="shared" ref="D21:H21" si="4">SUM(D22:D24)</f>
        <v>5</v>
      </c>
      <c r="E21" s="91">
        <f t="shared" si="4"/>
        <v>583</v>
      </c>
      <c r="F21" s="90">
        <f t="shared" si="4"/>
        <v>282</v>
      </c>
      <c r="G21" s="90">
        <f t="shared" si="4"/>
        <v>0</v>
      </c>
      <c r="H21" s="90">
        <f t="shared" si="4"/>
        <v>301</v>
      </c>
      <c r="I21" s="115"/>
    </row>
    <row r="22" s="68" customFormat="1" ht="27" customHeight="1" spans="1:9">
      <c r="A22" s="88"/>
      <c r="B22" s="88"/>
      <c r="C22" s="96" t="s">
        <v>27</v>
      </c>
      <c r="D22" s="90">
        <v>1</v>
      </c>
      <c r="E22" s="94">
        <f>F22+G22+H22</f>
        <v>282</v>
      </c>
      <c r="F22" s="102">
        <v>282</v>
      </c>
      <c r="G22" s="102"/>
      <c r="H22" s="102"/>
      <c r="I22" s="79"/>
    </row>
    <row r="23" s="68" customFormat="1" ht="31" customHeight="1" spans="1:9">
      <c r="A23" s="88"/>
      <c r="B23" s="88"/>
      <c r="C23" s="96" t="s">
        <v>28</v>
      </c>
      <c r="D23" s="90"/>
      <c r="E23" s="94">
        <f>F23+G23+H23</f>
        <v>0</v>
      </c>
      <c r="F23" s="102"/>
      <c r="G23" s="102"/>
      <c r="H23" s="102"/>
      <c r="I23" s="79"/>
    </row>
    <row r="24" s="68" customFormat="1" ht="20" customHeight="1" spans="1:9">
      <c r="A24" s="88"/>
      <c r="B24" s="88"/>
      <c r="C24" s="101" t="s">
        <v>29</v>
      </c>
      <c r="D24" s="90">
        <v>4</v>
      </c>
      <c r="E24" s="94">
        <f>F24+G24+H24</f>
        <v>301</v>
      </c>
      <c r="F24" s="102"/>
      <c r="G24" s="102"/>
      <c r="H24" s="102">
        <v>301</v>
      </c>
      <c r="I24" s="79"/>
    </row>
    <row r="25" s="70" customFormat="1" ht="20" customHeight="1" spans="1:9">
      <c r="A25" s="88"/>
      <c r="B25" s="88"/>
      <c r="C25" s="89" t="s">
        <v>30</v>
      </c>
      <c r="D25" s="90"/>
      <c r="E25" s="94"/>
      <c r="F25" s="94"/>
      <c r="G25" s="94"/>
      <c r="H25" s="94"/>
      <c r="I25" s="115"/>
    </row>
    <row r="26" s="68" customFormat="1" ht="20" customHeight="1" spans="1:9">
      <c r="A26" s="88"/>
      <c r="B26" s="88"/>
      <c r="C26" s="101" t="s">
        <v>31</v>
      </c>
      <c r="D26" s="90"/>
      <c r="E26" s="94"/>
      <c r="F26" s="102"/>
      <c r="G26" s="102"/>
      <c r="H26" s="102"/>
      <c r="I26" s="79"/>
    </row>
    <row r="27" s="71" customFormat="1" ht="20" customHeight="1" spans="1:42">
      <c r="A27" s="88"/>
      <c r="B27" s="88"/>
      <c r="C27" s="104" t="s">
        <v>32</v>
      </c>
      <c r="D27" s="90">
        <f t="shared" ref="D27:G27" si="5">SUM(D28)</f>
        <v>81</v>
      </c>
      <c r="E27" s="91">
        <f t="shared" si="5"/>
        <v>2744.77</v>
      </c>
      <c r="F27" s="90">
        <f t="shared" si="5"/>
        <v>1030</v>
      </c>
      <c r="G27" s="90">
        <f t="shared" si="5"/>
        <v>1714.77</v>
      </c>
      <c r="H27" s="94"/>
      <c r="I27" s="79"/>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row>
    <row r="28" s="71" customFormat="1" ht="20" customHeight="1" spans="1:42">
      <c r="A28" s="88"/>
      <c r="B28" s="88"/>
      <c r="C28" s="105" t="s">
        <v>33</v>
      </c>
      <c r="D28" s="90">
        <v>81</v>
      </c>
      <c r="E28" s="94">
        <f>F28+G28+H28</f>
        <v>2744.77</v>
      </c>
      <c r="F28" s="102">
        <v>1030</v>
      </c>
      <c r="G28" s="102">
        <v>1714.77</v>
      </c>
      <c r="H28" s="102"/>
      <c r="I28" s="79"/>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row>
    <row r="29" s="71" customFormat="1" ht="20" customHeight="1" spans="1:42">
      <c r="A29" s="88"/>
      <c r="B29" s="88"/>
      <c r="C29" s="89" t="s">
        <v>34</v>
      </c>
      <c r="D29" s="90">
        <f t="shared" ref="D29:H29" si="6">SUM(D30:D35)</f>
        <v>1</v>
      </c>
      <c r="E29" s="91">
        <f t="shared" si="6"/>
        <v>435.185</v>
      </c>
      <c r="F29" s="90">
        <f t="shared" si="6"/>
        <v>0</v>
      </c>
      <c r="G29" s="90">
        <f t="shared" si="6"/>
        <v>0</v>
      </c>
      <c r="H29" s="90">
        <f t="shared" si="6"/>
        <v>435.185</v>
      </c>
      <c r="I29" s="79"/>
      <c r="Q29" s="116"/>
      <c r="R29" s="117"/>
      <c r="S29" s="118"/>
      <c r="T29" s="118"/>
      <c r="U29" s="118"/>
      <c r="V29" s="118"/>
      <c r="W29" s="118"/>
      <c r="X29" s="118"/>
      <c r="Y29" s="116"/>
      <c r="Z29" s="117"/>
      <c r="AA29" s="118"/>
      <c r="AB29" s="118"/>
      <c r="AC29" s="118"/>
      <c r="AD29" s="118"/>
      <c r="AE29" s="118"/>
      <c r="AF29" s="118"/>
      <c r="AG29" s="116"/>
      <c r="AH29" s="117"/>
      <c r="AI29" s="118"/>
      <c r="AJ29" s="118"/>
      <c r="AK29" s="118"/>
      <c r="AL29" s="118"/>
      <c r="AM29" s="118"/>
      <c r="AN29" s="118"/>
      <c r="AO29" s="116"/>
      <c r="AP29" s="117"/>
    </row>
    <row r="30" s="71" customFormat="1" ht="28.5" spans="1:42">
      <c r="A30" s="88"/>
      <c r="B30" s="88"/>
      <c r="C30" s="96" t="s">
        <v>35</v>
      </c>
      <c r="D30" s="90">
        <v>1</v>
      </c>
      <c r="E30" s="91">
        <f>F30+G30+H30</f>
        <v>435.185</v>
      </c>
      <c r="F30" s="102"/>
      <c r="G30" s="102"/>
      <c r="H30" s="102">
        <v>435.185</v>
      </c>
      <c r="I30" s="79"/>
      <c r="Q30" s="116"/>
      <c r="R30" s="117"/>
      <c r="S30" s="118"/>
      <c r="T30" s="118"/>
      <c r="U30" s="118"/>
      <c r="V30" s="118"/>
      <c r="W30" s="118"/>
      <c r="X30" s="118"/>
      <c r="Y30" s="116"/>
      <c r="Z30" s="117"/>
      <c r="AA30" s="118"/>
      <c r="AB30" s="118"/>
      <c r="AC30" s="118"/>
      <c r="AD30" s="118"/>
      <c r="AE30" s="118"/>
      <c r="AF30" s="118"/>
      <c r="AG30" s="116"/>
      <c r="AH30" s="117"/>
      <c r="AI30" s="118"/>
      <c r="AJ30" s="118"/>
      <c r="AK30" s="118"/>
      <c r="AL30" s="118"/>
      <c r="AM30" s="118"/>
      <c r="AN30" s="118"/>
      <c r="AO30" s="116"/>
      <c r="AP30" s="117"/>
    </row>
    <row r="31" s="71" customFormat="1" ht="20" customHeight="1" spans="1:42">
      <c r="A31" s="88"/>
      <c r="B31" s="88"/>
      <c r="C31" s="96" t="s">
        <v>36</v>
      </c>
      <c r="D31" s="90"/>
      <c r="E31" s="91">
        <f>F31+G31+H31</f>
        <v>0</v>
      </c>
      <c r="F31" s="102"/>
      <c r="G31" s="102"/>
      <c r="H31" s="102"/>
      <c r="I31" s="79"/>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row>
    <row r="32" s="71" customFormat="1" ht="20" customHeight="1" spans="1:42">
      <c r="A32" s="88"/>
      <c r="B32" s="88"/>
      <c r="C32" s="101" t="s">
        <v>37</v>
      </c>
      <c r="D32" s="90"/>
      <c r="E32" s="91">
        <f>F32+G32+H32</f>
        <v>0</v>
      </c>
      <c r="F32" s="102"/>
      <c r="G32" s="102"/>
      <c r="H32" s="102"/>
      <c r="I32" s="79"/>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row>
    <row r="33" s="71" customFormat="1" ht="20" customHeight="1" spans="1:9">
      <c r="A33" s="88"/>
      <c r="B33" s="88"/>
      <c r="C33" s="101" t="s">
        <v>38</v>
      </c>
      <c r="D33" s="90"/>
      <c r="E33" s="91">
        <f>F33+G33+H33</f>
        <v>0</v>
      </c>
      <c r="F33" s="102"/>
      <c r="G33" s="102"/>
      <c r="H33" s="102"/>
      <c r="I33" s="79"/>
    </row>
    <row r="34" s="71" customFormat="1" ht="20" customHeight="1" spans="1:9">
      <c r="A34" s="88"/>
      <c r="B34" s="88"/>
      <c r="C34" s="101" t="s">
        <v>39</v>
      </c>
      <c r="D34" s="90"/>
      <c r="E34" s="91">
        <f>F34+G34+H34</f>
        <v>0</v>
      </c>
      <c r="F34" s="102"/>
      <c r="G34" s="102"/>
      <c r="H34" s="102"/>
      <c r="I34" s="79"/>
    </row>
    <row r="35" s="71" customFormat="1" ht="28.5" spans="1:9">
      <c r="A35" s="88"/>
      <c r="B35" s="88"/>
      <c r="C35" s="101" t="s">
        <v>40</v>
      </c>
      <c r="D35" s="90"/>
      <c r="E35" s="91">
        <f>F35+G35+H35</f>
        <v>0</v>
      </c>
      <c r="F35" s="102"/>
      <c r="G35" s="102"/>
      <c r="H35" s="102"/>
      <c r="I35" s="79"/>
    </row>
    <row r="36" s="71" customFormat="1" ht="20" customHeight="1" spans="1:9">
      <c r="A36" s="88"/>
      <c r="B36" s="88"/>
      <c r="C36" s="106" t="s">
        <v>41</v>
      </c>
      <c r="D36" s="90">
        <f t="shared" ref="D36:H36" si="7">SUM(D37:D41)</f>
        <v>2</v>
      </c>
      <c r="E36" s="91">
        <f t="shared" si="7"/>
        <v>7600</v>
      </c>
      <c r="F36" s="90">
        <f t="shared" si="7"/>
        <v>0</v>
      </c>
      <c r="G36" s="90">
        <f t="shared" si="7"/>
        <v>0</v>
      </c>
      <c r="H36" s="90">
        <f t="shared" si="7"/>
        <v>7600</v>
      </c>
      <c r="I36" s="79"/>
    </row>
    <row r="37" s="71" customFormat="1" ht="28.5" spans="1:9">
      <c r="A37" s="88"/>
      <c r="B37" s="88"/>
      <c r="C37" s="105" t="s">
        <v>42</v>
      </c>
      <c r="D37" s="90">
        <v>1</v>
      </c>
      <c r="E37" s="91">
        <f>F37+G37+H37</f>
        <v>5800</v>
      </c>
      <c r="F37" s="102"/>
      <c r="G37" s="102"/>
      <c r="H37" s="102">
        <v>5800</v>
      </c>
      <c r="I37" s="79"/>
    </row>
    <row r="38" s="71" customFormat="1" ht="28.5" spans="1:9">
      <c r="A38" s="88"/>
      <c r="B38" s="88"/>
      <c r="C38" s="105" t="s">
        <v>43</v>
      </c>
      <c r="D38" s="90">
        <v>1</v>
      </c>
      <c r="E38" s="91">
        <f>F38+G38+H38</f>
        <v>1800</v>
      </c>
      <c r="F38" s="102"/>
      <c r="G38" s="102"/>
      <c r="H38" s="102">
        <v>1800</v>
      </c>
      <c r="I38" s="79"/>
    </row>
    <row r="39" s="71" customFormat="1" ht="28.5" spans="1:9">
      <c r="A39" s="88"/>
      <c r="B39" s="88"/>
      <c r="C39" s="105" t="s">
        <v>44</v>
      </c>
      <c r="D39" s="90"/>
      <c r="E39" s="91"/>
      <c r="F39" s="102"/>
      <c r="G39" s="102"/>
      <c r="H39" s="102"/>
      <c r="I39" s="79"/>
    </row>
    <row r="40" s="71" customFormat="1" ht="28.5" spans="1:9">
      <c r="A40" s="88"/>
      <c r="B40" s="88"/>
      <c r="C40" s="105" t="s">
        <v>45</v>
      </c>
      <c r="D40" s="90"/>
      <c r="E40" s="91"/>
      <c r="F40" s="102"/>
      <c r="G40" s="102"/>
      <c r="H40" s="102"/>
      <c r="I40" s="79"/>
    </row>
    <row r="41" s="71" customFormat="1" ht="22" customHeight="1" spans="1:9">
      <c r="A41" s="88"/>
      <c r="B41" s="88"/>
      <c r="C41" s="105" t="s">
        <v>46</v>
      </c>
      <c r="D41" s="90"/>
      <c r="E41" s="91"/>
      <c r="F41" s="102"/>
      <c r="G41" s="102"/>
      <c r="H41" s="102"/>
      <c r="I41" s="79"/>
    </row>
    <row r="42" s="71" customFormat="1" ht="38" customHeight="1" spans="1:9">
      <c r="A42" s="88"/>
      <c r="B42" s="88"/>
      <c r="C42" s="104" t="s">
        <v>47</v>
      </c>
      <c r="D42" s="90">
        <f t="shared" ref="D42:H42" si="8">SUM(D43:D44)</f>
        <v>12</v>
      </c>
      <c r="E42" s="90">
        <f t="shared" si="8"/>
        <v>823.66</v>
      </c>
      <c r="F42" s="90">
        <f t="shared" si="8"/>
        <v>360</v>
      </c>
      <c r="G42" s="90">
        <f t="shared" si="8"/>
        <v>463.66</v>
      </c>
      <c r="H42" s="90">
        <f t="shared" si="8"/>
        <v>0</v>
      </c>
      <c r="I42" s="79"/>
    </row>
    <row r="43" s="71" customFormat="1" ht="42.75" spans="1:9">
      <c r="A43" s="88"/>
      <c r="B43" s="88"/>
      <c r="C43" s="105" t="s">
        <v>48</v>
      </c>
      <c r="D43" s="93">
        <v>4</v>
      </c>
      <c r="E43" s="94">
        <f>F43+G43+H43</f>
        <v>537.6</v>
      </c>
      <c r="F43" s="94">
        <v>360</v>
      </c>
      <c r="G43" s="94">
        <v>177.6</v>
      </c>
      <c r="H43" s="94"/>
      <c r="I43" s="79"/>
    </row>
    <row r="44" s="71" customFormat="1" ht="42.75" spans="1:9">
      <c r="A44" s="88"/>
      <c r="B44" s="88"/>
      <c r="C44" s="105" t="s">
        <v>49</v>
      </c>
      <c r="D44" s="93">
        <v>8</v>
      </c>
      <c r="E44" s="94">
        <f>F44+G44+H44</f>
        <v>286.06</v>
      </c>
      <c r="F44" s="107"/>
      <c r="G44" s="107">
        <v>286.06</v>
      </c>
      <c r="H44" s="107"/>
      <c r="I44" s="79"/>
    </row>
    <row r="45" s="71" customFormat="1" ht="20" customHeight="1" spans="1:9">
      <c r="A45" s="108" t="s">
        <v>50</v>
      </c>
      <c r="B45" s="109" t="s">
        <v>51</v>
      </c>
      <c r="C45" s="110" t="s">
        <v>6</v>
      </c>
      <c r="D45" s="111">
        <f t="shared" ref="D45:H45" si="9">D46+D52+D55</f>
        <v>515</v>
      </c>
      <c r="E45" s="111">
        <f t="shared" si="9"/>
        <v>48457.56</v>
      </c>
      <c r="F45" s="111">
        <f t="shared" si="9"/>
        <v>28622.12</v>
      </c>
      <c r="G45" s="111">
        <f t="shared" si="9"/>
        <v>19835.44</v>
      </c>
      <c r="H45" s="111">
        <f t="shared" si="9"/>
        <v>0</v>
      </c>
      <c r="I45" s="79"/>
    </row>
    <row r="46" s="71" customFormat="1" ht="20" customHeight="1" spans="1:9">
      <c r="A46" s="108"/>
      <c r="B46" s="112"/>
      <c r="C46" s="89" t="s">
        <v>52</v>
      </c>
      <c r="D46" s="90">
        <f t="shared" ref="D46:G46" si="10">SUM(D47:D51)</f>
        <v>163</v>
      </c>
      <c r="E46" s="90">
        <f t="shared" si="10"/>
        <v>30527.16</v>
      </c>
      <c r="F46" s="90">
        <f t="shared" si="10"/>
        <v>24054.42</v>
      </c>
      <c r="G46" s="90">
        <f t="shared" si="10"/>
        <v>6472.74</v>
      </c>
      <c r="H46" s="94"/>
      <c r="I46" s="79"/>
    </row>
    <row r="47" s="71" customFormat="1" ht="33" customHeight="1" spans="1:9">
      <c r="A47" s="108"/>
      <c r="B47" s="112"/>
      <c r="C47" s="96" t="s">
        <v>53</v>
      </c>
      <c r="D47" s="93">
        <v>123</v>
      </c>
      <c r="E47" s="94">
        <f>F47+G47+H47</f>
        <v>20482.73</v>
      </c>
      <c r="F47" s="94">
        <v>16663.32</v>
      </c>
      <c r="G47" s="94">
        <v>3819.41</v>
      </c>
      <c r="H47" s="94"/>
      <c r="I47" s="79"/>
    </row>
    <row r="48" s="71" customFormat="1" ht="20" customHeight="1" spans="1:9">
      <c r="A48" s="108"/>
      <c r="B48" s="112"/>
      <c r="C48" s="96" t="s">
        <v>54</v>
      </c>
      <c r="D48" s="93">
        <v>9</v>
      </c>
      <c r="E48" s="94">
        <f>F48+G48+H48</f>
        <v>5140</v>
      </c>
      <c r="F48" s="94">
        <v>4640</v>
      </c>
      <c r="G48" s="94">
        <v>500</v>
      </c>
      <c r="H48" s="94"/>
      <c r="I48" s="79"/>
    </row>
    <row r="49" s="71" customFormat="1" ht="20" customHeight="1" spans="1:9">
      <c r="A49" s="108"/>
      <c r="B49" s="112"/>
      <c r="C49" s="96" t="s">
        <v>55</v>
      </c>
      <c r="D49" s="93"/>
      <c r="E49" s="94">
        <f>F49+G49+H49</f>
        <v>0</v>
      </c>
      <c r="F49" s="94"/>
      <c r="G49" s="94"/>
      <c r="H49" s="94"/>
      <c r="I49" s="79"/>
    </row>
    <row r="50" s="71" customFormat="1" ht="20" customHeight="1" spans="1:9">
      <c r="A50" s="108"/>
      <c r="B50" s="112"/>
      <c r="C50" s="105" t="s">
        <v>56</v>
      </c>
      <c r="D50" s="93"/>
      <c r="E50" s="94">
        <f>F50+G50+H50</f>
        <v>0</v>
      </c>
      <c r="F50" s="94"/>
      <c r="G50" s="94"/>
      <c r="H50" s="94"/>
      <c r="I50" s="79"/>
    </row>
    <row r="51" s="71" customFormat="1" ht="39" customHeight="1" spans="1:9">
      <c r="A51" s="108"/>
      <c r="B51" s="112"/>
      <c r="C51" s="96" t="s">
        <v>57</v>
      </c>
      <c r="D51" s="93">
        <v>31</v>
      </c>
      <c r="E51" s="94">
        <f>F51+G51+H51</f>
        <v>4904.43</v>
      </c>
      <c r="F51" s="94">
        <v>2751.1</v>
      </c>
      <c r="G51" s="94">
        <v>2153.33</v>
      </c>
      <c r="H51" s="94"/>
      <c r="I51" s="79"/>
    </row>
    <row r="52" s="71" customFormat="1" ht="20" customHeight="1" spans="1:9">
      <c r="A52" s="108"/>
      <c r="B52" s="113" t="s">
        <v>58</v>
      </c>
      <c r="C52" s="89" t="s">
        <v>59</v>
      </c>
      <c r="D52" s="90">
        <f t="shared" ref="D52:F52" si="11">SUM(D53:D54)</f>
        <v>2</v>
      </c>
      <c r="E52" s="90">
        <f t="shared" si="11"/>
        <v>798.77</v>
      </c>
      <c r="F52" s="90">
        <f t="shared" si="11"/>
        <v>798.77</v>
      </c>
      <c r="G52" s="91"/>
      <c r="H52" s="91"/>
      <c r="I52" s="79"/>
    </row>
    <row r="53" s="71" customFormat="1" ht="20" customHeight="1" spans="1:9">
      <c r="A53" s="108"/>
      <c r="B53" s="113"/>
      <c r="C53" s="105" t="s">
        <v>60</v>
      </c>
      <c r="D53" s="93">
        <v>1</v>
      </c>
      <c r="E53" s="94">
        <f>F53+G53+H53</f>
        <v>98.77</v>
      </c>
      <c r="F53" s="94">
        <v>98.77</v>
      </c>
      <c r="G53" s="94"/>
      <c r="H53" s="91"/>
      <c r="I53" s="79"/>
    </row>
    <row r="54" s="71" customFormat="1" ht="28.5" spans="1:9">
      <c r="A54" s="108"/>
      <c r="B54" s="113"/>
      <c r="C54" s="105" t="s">
        <v>61</v>
      </c>
      <c r="D54" s="93">
        <v>1</v>
      </c>
      <c r="E54" s="94">
        <f>F54+G54+H54</f>
        <v>700</v>
      </c>
      <c r="F54" s="94">
        <v>700</v>
      </c>
      <c r="G54" s="94"/>
      <c r="H54" s="91"/>
      <c r="I54" s="79"/>
    </row>
    <row r="55" s="71" customFormat="1" ht="20" customHeight="1" spans="1:9">
      <c r="A55" s="108"/>
      <c r="B55" s="113"/>
      <c r="C55" s="89" t="s">
        <v>62</v>
      </c>
      <c r="D55" s="90">
        <f t="shared" ref="D55:G55" si="12">SUM(D56:D60)</f>
        <v>350</v>
      </c>
      <c r="E55" s="90">
        <f t="shared" si="12"/>
        <v>17131.63</v>
      </c>
      <c r="F55" s="90">
        <f t="shared" si="12"/>
        <v>3768.93</v>
      </c>
      <c r="G55" s="90">
        <f t="shared" si="12"/>
        <v>13362.7</v>
      </c>
      <c r="H55" s="91"/>
      <c r="I55" s="79"/>
    </row>
    <row r="56" s="71" customFormat="1" ht="36" customHeight="1" spans="1:9">
      <c r="A56" s="108"/>
      <c r="B56" s="113"/>
      <c r="C56" s="105" t="s">
        <v>63</v>
      </c>
      <c r="D56" s="93">
        <v>82</v>
      </c>
      <c r="E56" s="94">
        <f>F56+G56+H56</f>
        <v>4177.84</v>
      </c>
      <c r="F56" s="94">
        <v>854.65</v>
      </c>
      <c r="G56" s="94">
        <v>3323.19</v>
      </c>
      <c r="H56" s="91"/>
      <c r="I56" s="79"/>
    </row>
    <row r="57" s="71" customFormat="1" ht="20" customHeight="1" spans="1:9">
      <c r="A57" s="108"/>
      <c r="B57" s="113"/>
      <c r="C57" s="105" t="s">
        <v>64</v>
      </c>
      <c r="D57" s="90"/>
      <c r="E57" s="94">
        <f>F57+G57+H57</f>
        <v>0</v>
      </c>
      <c r="F57" s="91"/>
      <c r="G57" s="91"/>
      <c r="H57" s="91"/>
      <c r="I57" s="79"/>
    </row>
    <row r="58" s="71" customFormat="1" ht="20" customHeight="1" spans="1:9">
      <c r="A58" s="108"/>
      <c r="B58" s="113"/>
      <c r="C58" s="105" t="s">
        <v>65</v>
      </c>
      <c r="D58" s="90"/>
      <c r="E58" s="94">
        <f>F58+G58+H58</f>
        <v>0</v>
      </c>
      <c r="F58" s="91"/>
      <c r="G58" s="91"/>
      <c r="H58" s="91"/>
      <c r="I58" s="79"/>
    </row>
    <row r="59" s="71" customFormat="1" ht="20" customHeight="1" spans="1:9">
      <c r="A59" s="108"/>
      <c r="B59" s="113"/>
      <c r="C59" s="105" t="s">
        <v>66</v>
      </c>
      <c r="D59" s="90">
        <v>143</v>
      </c>
      <c r="E59" s="94">
        <f>F59+G59+H59</f>
        <v>7491.01</v>
      </c>
      <c r="F59" s="91">
        <v>509.25</v>
      </c>
      <c r="G59" s="91">
        <v>6981.76</v>
      </c>
      <c r="H59" s="91"/>
      <c r="I59" s="79"/>
    </row>
    <row r="60" s="71" customFormat="1" ht="20" customHeight="1" spans="1:9">
      <c r="A60" s="108"/>
      <c r="B60" s="113"/>
      <c r="C60" s="103" t="s">
        <v>25</v>
      </c>
      <c r="D60" s="93">
        <v>125</v>
      </c>
      <c r="E60" s="94">
        <f>F60+G60+H60</f>
        <v>5462.78</v>
      </c>
      <c r="F60" s="94">
        <v>2405.03</v>
      </c>
      <c r="G60" s="94">
        <v>3057.75</v>
      </c>
      <c r="H60" s="91"/>
      <c r="I60" s="79"/>
    </row>
    <row r="61" s="71" customFormat="1" ht="20" customHeight="1" spans="1:9">
      <c r="A61" s="108"/>
      <c r="B61" s="113"/>
      <c r="C61" s="89" t="s">
        <v>67</v>
      </c>
      <c r="D61" s="90"/>
      <c r="E61" s="91"/>
      <c r="F61" s="91"/>
      <c r="G61" s="91"/>
      <c r="H61" s="91"/>
      <c r="I61" s="79"/>
    </row>
    <row r="62" s="71" customFormat="1" ht="20" customHeight="1" spans="1:9">
      <c r="A62" s="108"/>
      <c r="B62" s="113"/>
      <c r="C62" s="105" t="s">
        <v>68</v>
      </c>
      <c r="D62" s="90"/>
      <c r="E62" s="91"/>
      <c r="F62" s="91"/>
      <c r="G62" s="91"/>
      <c r="H62" s="91"/>
      <c r="I62" s="79"/>
    </row>
    <row r="63" s="71" customFormat="1" ht="20" customHeight="1" spans="1:9">
      <c r="A63" s="108"/>
      <c r="B63" s="113"/>
      <c r="C63" s="103" t="s">
        <v>69</v>
      </c>
      <c r="D63" s="90"/>
      <c r="E63" s="91"/>
      <c r="F63" s="91"/>
      <c r="G63" s="91"/>
      <c r="H63" s="91"/>
      <c r="I63" s="79"/>
    </row>
    <row r="64" s="71" customFormat="1" ht="20" customHeight="1" spans="1:9">
      <c r="A64" s="108"/>
      <c r="B64" s="113"/>
      <c r="C64" s="103" t="s">
        <v>70</v>
      </c>
      <c r="D64" s="90"/>
      <c r="E64" s="91"/>
      <c r="F64" s="91"/>
      <c r="G64" s="91"/>
      <c r="H64" s="91"/>
      <c r="I64" s="79"/>
    </row>
    <row r="65" s="71" customFormat="1" ht="20" customHeight="1" spans="1:9">
      <c r="A65" s="108"/>
      <c r="B65" s="113"/>
      <c r="C65" s="96" t="s">
        <v>71</v>
      </c>
      <c r="D65" s="90"/>
      <c r="E65" s="91"/>
      <c r="F65" s="91"/>
      <c r="G65" s="91"/>
      <c r="H65" s="91"/>
      <c r="I65" s="79"/>
    </row>
    <row r="66" s="71" customFormat="1" ht="20" customHeight="1" spans="1:9">
      <c r="A66" s="93" t="s">
        <v>72</v>
      </c>
      <c r="B66" s="93"/>
      <c r="C66" s="119" t="s">
        <v>6</v>
      </c>
      <c r="D66" s="90">
        <f t="shared" ref="D66:G66" si="13">SUM(D67)</f>
        <v>2</v>
      </c>
      <c r="E66" s="90">
        <f t="shared" si="13"/>
        <v>1366</v>
      </c>
      <c r="F66" s="90">
        <f t="shared" si="13"/>
        <v>900</v>
      </c>
      <c r="G66" s="90">
        <f t="shared" si="13"/>
        <v>466</v>
      </c>
      <c r="H66" s="91"/>
      <c r="I66" s="79"/>
    </row>
    <row r="67" s="71" customFormat="1" ht="20" customHeight="1" spans="1:9">
      <c r="A67" s="93"/>
      <c r="B67" s="93"/>
      <c r="C67" s="120" t="s">
        <v>73</v>
      </c>
      <c r="D67" s="90">
        <v>2</v>
      </c>
      <c r="E67" s="91">
        <v>1366</v>
      </c>
      <c r="F67" s="102">
        <v>900</v>
      </c>
      <c r="G67" s="102">
        <v>466</v>
      </c>
      <c r="H67" s="102"/>
      <c r="I67" s="79"/>
    </row>
  </sheetData>
  <mergeCells count="11">
    <mergeCell ref="A2:I2"/>
    <mergeCell ref="A3:E3"/>
    <mergeCell ref="E4:H4"/>
    <mergeCell ref="A45:A65"/>
    <mergeCell ref="B45:B51"/>
    <mergeCell ref="B52:B65"/>
    <mergeCell ref="C4:C5"/>
    <mergeCell ref="D4:D5"/>
    <mergeCell ref="A4:B6"/>
    <mergeCell ref="A7:B44"/>
    <mergeCell ref="A66:B67"/>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638"/>
  <sheetViews>
    <sheetView tabSelected="1" workbookViewId="0">
      <selection activeCell="J5" sqref="J5"/>
    </sheetView>
  </sheetViews>
  <sheetFormatPr defaultColWidth="6.875" defaultRowHeight="15"/>
  <cols>
    <col min="1" max="1" width="8.125" style="9" customWidth="1"/>
    <col min="2" max="2" width="9.25" style="9" customWidth="1"/>
    <col min="3" max="3" width="11.25" style="7" customWidth="1"/>
    <col min="4" max="4" width="31.75" style="7" customWidth="1"/>
    <col min="5" max="5" width="7.875" style="7" customWidth="1"/>
    <col min="6" max="6" width="8.125" style="7" customWidth="1"/>
    <col min="7" max="7" width="9.125" style="10" customWidth="1"/>
    <col min="8" max="10" width="8.625" style="10" customWidth="1"/>
    <col min="11" max="13" width="7.625" style="7" customWidth="1"/>
    <col min="14" max="14" width="27.5" style="7" customWidth="1"/>
    <col min="15" max="15" width="8.375" style="7" customWidth="1"/>
    <col min="16" max="16" width="8.875" style="7" customWidth="1"/>
    <col min="17" max="18" width="11.5" style="7" customWidth="1"/>
    <col min="19" max="19" width="3.75" style="7" hidden="1" customWidth="1"/>
    <col min="20" max="20" width="4" style="7" hidden="1" customWidth="1"/>
    <col min="21" max="21" width="5" style="7" hidden="1" customWidth="1"/>
    <col min="22" max="22" width="3" style="7" hidden="1" customWidth="1"/>
    <col min="23" max="23" width="12.625" style="7" customWidth="1"/>
    <col min="24" max="252" width="8" style="7" customWidth="1"/>
    <col min="253" max="16384" width="6.875" style="7"/>
  </cols>
  <sheetData>
    <row r="1" ht="39.75" customHeight="1" spans="1:2">
      <c r="A1" s="11" t="s">
        <v>74</v>
      </c>
      <c r="B1" s="11"/>
    </row>
    <row r="2" ht="41.1" customHeight="1" spans="1:18">
      <c r="A2" s="12" t="s">
        <v>75</v>
      </c>
      <c r="B2" s="12"/>
      <c r="C2" s="12"/>
      <c r="D2" s="12"/>
      <c r="E2" s="12"/>
      <c r="F2" s="12"/>
      <c r="G2" s="13"/>
      <c r="H2" s="13"/>
      <c r="I2" s="13"/>
      <c r="J2" s="13"/>
      <c r="K2" s="12"/>
      <c r="L2" s="12"/>
      <c r="M2" s="12"/>
      <c r="N2" s="12"/>
      <c r="O2" s="12"/>
      <c r="P2" s="12"/>
      <c r="Q2" s="12"/>
      <c r="R2" s="12"/>
    </row>
    <row r="3" s="5" customFormat="1" ht="30" customHeight="1" spans="1:22">
      <c r="A3" s="14" t="s">
        <v>3</v>
      </c>
      <c r="B3" s="14" t="s">
        <v>76</v>
      </c>
      <c r="C3" s="15" t="s">
        <v>77</v>
      </c>
      <c r="D3" s="15" t="s">
        <v>78</v>
      </c>
      <c r="E3" s="15" t="s">
        <v>79</v>
      </c>
      <c r="F3" s="15"/>
      <c r="G3" s="16" t="s">
        <v>80</v>
      </c>
      <c r="H3" s="17"/>
      <c r="I3" s="17"/>
      <c r="J3" s="17"/>
      <c r="K3" s="15" t="s">
        <v>81</v>
      </c>
      <c r="L3" s="19" t="s">
        <v>82</v>
      </c>
      <c r="M3" s="19" t="s">
        <v>83</v>
      </c>
      <c r="N3" s="15" t="s">
        <v>84</v>
      </c>
      <c r="O3" s="15" t="s">
        <v>85</v>
      </c>
      <c r="P3" s="15" t="s">
        <v>10</v>
      </c>
      <c r="Q3" s="51"/>
      <c r="R3" s="51"/>
      <c r="S3" s="52" t="s">
        <v>86</v>
      </c>
      <c r="T3" s="52"/>
      <c r="U3" s="52"/>
      <c r="V3" s="53"/>
    </row>
    <row r="4" s="5" customFormat="1" ht="84" customHeight="1" spans="1:22">
      <c r="A4" s="18"/>
      <c r="B4" s="18"/>
      <c r="C4" s="15"/>
      <c r="D4" s="15"/>
      <c r="E4" s="19" t="s">
        <v>87</v>
      </c>
      <c r="F4" s="20" t="s">
        <v>88</v>
      </c>
      <c r="G4" s="21" t="s">
        <v>6</v>
      </c>
      <c r="H4" s="22" t="s">
        <v>7</v>
      </c>
      <c r="I4" s="22" t="s">
        <v>89</v>
      </c>
      <c r="J4" s="22" t="s">
        <v>90</v>
      </c>
      <c r="K4" s="15"/>
      <c r="L4" s="19"/>
      <c r="M4" s="19"/>
      <c r="N4" s="15"/>
      <c r="O4" s="15"/>
      <c r="P4" s="15"/>
      <c r="Q4" s="51"/>
      <c r="R4" s="51"/>
      <c r="S4" s="54" t="s">
        <v>91</v>
      </c>
      <c r="T4" s="55" t="s">
        <v>92</v>
      </c>
      <c r="U4" s="28" t="s">
        <v>93</v>
      </c>
      <c r="V4" s="28" t="s">
        <v>94</v>
      </c>
    </row>
    <row r="5" s="6" customFormat="1" ht="41" customHeight="1" spans="1:22">
      <c r="A5" s="23" t="s">
        <v>95</v>
      </c>
      <c r="B5" s="23"/>
      <c r="C5" s="24"/>
      <c r="D5" s="24"/>
      <c r="E5" s="24"/>
      <c r="F5" s="24"/>
      <c r="G5" s="25">
        <f>SUBTOTAL(9,G6:G636)</f>
        <v>62735.415</v>
      </c>
      <c r="H5" s="25">
        <f>SUBTOTAL(9,H6:H636)</f>
        <v>31661.36</v>
      </c>
      <c r="I5" s="25">
        <f>SUBTOTAL(9,I6:I636)</f>
        <v>22500.87</v>
      </c>
      <c r="J5" s="25">
        <f>SUBTOTAL(9,J6:J636)</f>
        <v>8573.185</v>
      </c>
      <c r="K5" s="24"/>
      <c r="L5" s="42"/>
      <c r="M5" s="42"/>
      <c r="N5" s="24"/>
      <c r="O5" s="24"/>
      <c r="P5" s="24"/>
      <c r="S5" s="7"/>
      <c r="T5" s="56"/>
      <c r="U5" s="7"/>
      <c r="V5" s="28" t="s">
        <v>96</v>
      </c>
    </row>
    <row r="6" s="6" customFormat="1" ht="57" spans="1:22">
      <c r="A6" s="26" t="s">
        <v>97</v>
      </c>
      <c r="B6" s="27" t="s">
        <v>72</v>
      </c>
      <c r="C6" s="28" t="s">
        <v>98</v>
      </c>
      <c r="D6" s="28" t="s">
        <v>99</v>
      </c>
      <c r="E6" s="28" t="s">
        <v>100</v>
      </c>
      <c r="F6" s="28" t="s">
        <v>101</v>
      </c>
      <c r="G6" s="29">
        <v>24.76</v>
      </c>
      <c r="H6" s="30"/>
      <c r="I6" s="29">
        <v>24.76</v>
      </c>
      <c r="J6" s="29"/>
      <c r="K6" s="28" t="s">
        <v>94</v>
      </c>
      <c r="L6" s="28">
        <v>31</v>
      </c>
      <c r="M6" s="28">
        <v>31</v>
      </c>
      <c r="N6" s="43" t="s">
        <v>102</v>
      </c>
      <c r="O6" s="43" t="s">
        <v>103</v>
      </c>
      <c r="P6" s="28"/>
      <c r="Q6" s="57"/>
      <c r="R6" s="57"/>
      <c r="S6" s="7"/>
      <c r="T6" s="56"/>
      <c r="U6" s="7"/>
      <c r="V6" s="7"/>
    </row>
    <row r="7" s="7" customFormat="1" ht="99.75" spans="1:20">
      <c r="A7" s="31" t="s">
        <v>104</v>
      </c>
      <c r="B7" s="32" t="s">
        <v>105</v>
      </c>
      <c r="C7" s="31" t="s">
        <v>106</v>
      </c>
      <c r="D7" s="33" t="s">
        <v>107</v>
      </c>
      <c r="E7" s="33" t="s">
        <v>108</v>
      </c>
      <c r="F7" s="33" t="s">
        <v>109</v>
      </c>
      <c r="G7" s="34">
        <v>3.05</v>
      </c>
      <c r="H7" s="35">
        <v>3.05</v>
      </c>
      <c r="I7" s="34"/>
      <c r="J7" s="34"/>
      <c r="K7" s="33" t="s">
        <v>96</v>
      </c>
      <c r="L7" s="33">
        <v>350</v>
      </c>
      <c r="M7" s="33">
        <v>76</v>
      </c>
      <c r="N7" s="44" t="s">
        <v>110</v>
      </c>
      <c r="O7" s="44" t="s">
        <v>111</v>
      </c>
      <c r="P7" s="28"/>
      <c r="Q7" s="57"/>
      <c r="R7" s="57"/>
      <c r="T7" s="56"/>
    </row>
    <row r="8" s="7" customFormat="1" ht="71.25" spans="1:20">
      <c r="A8" s="31" t="s">
        <v>104</v>
      </c>
      <c r="B8" s="32" t="s">
        <v>105</v>
      </c>
      <c r="C8" s="31" t="s">
        <v>112</v>
      </c>
      <c r="D8" s="31" t="s">
        <v>113</v>
      </c>
      <c r="E8" s="31" t="s">
        <v>114</v>
      </c>
      <c r="F8" s="31" t="s">
        <v>115</v>
      </c>
      <c r="G8" s="34">
        <v>50</v>
      </c>
      <c r="H8" s="35">
        <v>50</v>
      </c>
      <c r="I8" s="34"/>
      <c r="J8" s="34"/>
      <c r="K8" s="31" t="s">
        <v>96</v>
      </c>
      <c r="L8" s="31">
        <v>246</v>
      </c>
      <c r="M8" s="31">
        <v>70</v>
      </c>
      <c r="N8" s="45" t="s">
        <v>116</v>
      </c>
      <c r="O8" s="45" t="s">
        <v>111</v>
      </c>
      <c r="P8" s="28"/>
      <c r="Q8" s="57"/>
      <c r="R8" s="57"/>
      <c r="T8" s="56"/>
    </row>
    <row r="9" s="7" customFormat="1" ht="85.5" spans="1:18">
      <c r="A9" s="31" t="s">
        <v>104</v>
      </c>
      <c r="B9" s="32" t="s">
        <v>105</v>
      </c>
      <c r="C9" s="31" t="s">
        <v>117</v>
      </c>
      <c r="D9" s="33" t="s">
        <v>118</v>
      </c>
      <c r="E9" s="31" t="s">
        <v>119</v>
      </c>
      <c r="F9" s="33" t="s">
        <v>120</v>
      </c>
      <c r="G9" s="34">
        <v>160.4</v>
      </c>
      <c r="H9" s="35"/>
      <c r="I9" s="34">
        <v>160.4</v>
      </c>
      <c r="J9" s="34"/>
      <c r="K9" s="31" t="s">
        <v>96</v>
      </c>
      <c r="L9" s="31">
        <v>1442</v>
      </c>
      <c r="M9" s="31">
        <v>315</v>
      </c>
      <c r="N9" s="45" t="s">
        <v>121</v>
      </c>
      <c r="O9" s="45" t="s">
        <v>111</v>
      </c>
      <c r="P9" s="28"/>
      <c r="Q9" s="57"/>
      <c r="R9" s="57"/>
    </row>
    <row r="10" s="7" customFormat="1" ht="128.25" spans="1:18">
      <c r="A10" s="32" t="s">
        <v>104</v>
      </c>
      <c r="B10" s="32" t="s">
        <v>105</v>
      </c>
      <c r="C10" s="33" t="s">
        <v>122</v>
      </c>
      <c r="D10" s="33" t="s">
        <v>123</v>
      </c>
      <c r="E10" s="33" t="s">
        <v>124</v>
      </c>
      <c r="F10" s="33" t="s">
        <v>125</v>
      </c>
      <c r="G10" s="34">
        <v>207.29</v>
      </c>
      <c r="H10" s="35">
        <v>207.29</v>
      </c>
      <c r="I10" s="34"/>
      <c r="J10" s="34"/>
      <c r="K10" s="33" t="s">
        <v>96</v>
      </c>
      <c r="L10" s="33">
        <v>156</v>
      </c>
      <c r="M10" s="33">
        <v>26</v>
      </c>
      <c r="N10" s="44" t="s">
        <v>126</v>
      </c>
      <c r="O10" s="44" t="s">
        <v>111</v>
      </c>
      <c r="P10" s="28"/>
      <c r="Q10" s="57"/>
      <c r="R10" s="57"/>
    </row>
    <row r="11" s="7" customFormat="1" ht="327.75" spans="1:18">
      <c r="A11" s="31" t="s">
        <v>104</v>
      </c>
      <c r="B11" s="32" t="s">
        <v>105</v>
      </c>
      <c r="C11" s="31" t="s">
        <v>117</v>
      </c>
      <c r="D11" s="33" t="s">
        <v>127</v>
      </c>
      <c r="E11" s="31" t="s">
        <v>119</v>
      </c>
      <c r="F11" s="33" t="s">
        <v>128</v>
      </c>
      <c r="G11" s="34">
        <v>162.5</v>
      </c>
      <c r="H11" s="35">
        <v>162.5</v>
      </c>
      <c r="I11" s="34"/>
      <c r="J11" s="34"/>
      <c r="K11" s="31" t="s">
        <v>96</v>
      </c>
      <c r="L11" s="31">
        <v>640</v>
      </c>
      <c r="M11" s="31">
        <v>210</v>
      </c>
      <c r="N11" s="45" t="s">
        <v>129</v>
      </c>
      <c r="O11" s="45" t="s">
        <v>111</v>
      </c>
      <c r="P11" s="28"/>
      <c r="Q11" s="57"/>
      <c r="R11" s="57"/>
    </row>
    <row r="12" s="7" customFormat="1" ht="99.75" spans="1:18">
      <c r="A12" s="31" t="s">
        <v>104</v>
      </c>
      <c r="B12" s="32" t="s">
        <v>105</v>
      </c>
      <c r="C12" s="31" t="s">
        <v>117</v>
      </c>
      <c r="D12" s="33" t="s">
        <v>130</v>
      </c>
      <c r="E12" s="31" t="s">
        <v>119</v>
      </c>
      <c r="F12" s="33" t="s">
        <v>131</v>
      </c>
      <c r="G12" s="34">
        <v>180</v>
      </c>
      <c r="H12" s="35"/>
      <c r="I12" s="34">
        <v>180</v>
      </c>
      <c r="J12" s="34"/>
      <c r="K12" s="31" t="s">
        <v>96</v>
      </c>
      <c r="L12" s="31">
        <v>1715</v>
      </c>
      <c r="M12" s="31">
        <v>462</v>
      </c>
      <c r="N12" s="45" t="s">
        <v>132</v>
      </c>
      <c r="O12" s="45" t="s">
        <v>111</v>
      </c>
      <c r="P12" s="28"/>
      <c r="Q12" s="57"/>
      <c r="R12" s="57"/>
    </row>
    <row r="13" s="7" customFormat="1" ht="185.25" spans="1:18">
      <c r="A13" s="31" t="s">
        <v>104</v>
      </c>
      <c r="B13" s="32" t="s">
        <v>105</v>
      </c>
      <c r="C13" s="31" t="s">
        <v>133</v>
      </c>
      <c r="D13" s="31" t="s">
        <v>134</v>
      </c>
      <c r="E13" s="31" t="s">
        <v>119</v>
      </c>
      <c r="F13" s="31" t="s">
        <v>119</v>
      </c>
      <c r="G13" s="34">
        <v>436.8</v>
      </c>
      <c r="H13" s="35">
        <v>436.8</v>
      </c>
      <c r="I13" s="34"/>
      <c r="J13" s="34"/>
      <c r="K13" s="31" t="s">
        <v>96</v>
      </c>
      <c r="L13" s="31">
        <v>3689</v>
      </c>
      <c r="M13" s="31">
        <v>3689</v>
      </c>
      <c r="N13" s="45" t="s">
        <v>135</v>
      </c>
      <c r="O13" s="45" t="s">
        <v>111</v>
      </c>
      <c r="P13" s="28"/>
      <c r="Q13" s="57"/>
      <c r="R13" s="57"/>
    </row>
    <row r="14" s="7" customFormat="1" ht="85.5" spans="1:18">
      <c r="A14" s="31" t="s">
        <v>104</v>
      </c>
      <c r="B14" s="32" t="s">
        <v>105</v>
      </c>
      <c r="C14" s="31" t="s">
        <v>136</v>
      </c>
      <c r="D14" s="31" t="s">
        <v>137</v>
      </c>
      <c r="E14" s="31" t="s">
        <v>138</v>
      </c>
      <c r="F14" s="31" t="s">
        <v>139</v>
      </c>
      <c r="G14" s="34">
        <v>357.68</v>
      </c>
      <c r="H14" s="35">
        <v>357.68</v>
      </c>
      <c r="I14" s="34"/>
      <c r="J14" s="34"/>
      <c r="K14" s="31" t="s">
        <v>96</v>
      </c>
      <c r="L14" s="31">
        <v>4607</v>
      </c>
      <c r="M14" s="31">
        <v>1448</v>
      </c>
      <c r="N14" s="45" t="s">
        <v>140</v>
      </c>
      <c r="O14" s="45" t="s">
        <v>111</v>
      </c>
      <c r="P14" s="28"/>
      <c r="Q14" s="57"/>
      <c r="R14" s="57"/>
    </row>
    <row r="15" s="7" customFormat="1" ht="171" spans="1:18">
      <c r="A15" s="31" t="s">
        <v>104</v>
      </c>
      <c r="B15" s="32" t="s">
        <v>105</v>
      </c>
      <c r="C15" s="31" t="s">
        <v>141</v>
      </c>
      <c r="D15" s="31" t="s">
        <v>142</v>
      </c>
      <c r="E15" s="31" t="s">
        <v>119</v>
      </c>
      <c r="F15" s="31" t="s">
        <v>119</v>
      </c>
      <c r="G15" s="34">
        <v>501.06</v>
      </c>
      <c r="H15" s="35">
        <v>501.06</v>
      </c>
      <c r="I15" s="34"/>
      <c r="J15" s="34"/>
      <c r="K15" s="31" t="s">
        <v>96</v>
      </c>
      <c r="L15" s="31">
        <v>3689</v>
      </c>
      <c r="M15" s="31">
        <v>3689</v>
      </c>
      <c r="N15" s="45" t="s">
        <v>135</v>
      </c>
      <c r="O15" s="45" t="s">
        <v>111</v>
      </c>
      <c r="P15" s="28"/>
      <c r="Q15" s="57"/>
      <c r="R15" s="57"/>
    </row>
    <row r="16" s="7" customFormat="1" ht="409.5" spans="1:18">
      <c r="A16" s="31" t="s">
        <v>104</v>
      </c>
      <c r="B16" s="32" t="s">
        <v>105</v>
      </c>
      <c r="C16" s="31" t="s">
        <v>143</v>
      </c>
      <c r="D16" s="31" t="s">
        <v>144</v>
      </c>
      <c r="E16" s="31" t="s">
        <v>119</v>
      </c>
      <c r="F16" s="31" t="s">
        <v>119</v>
      </c>
      <c r="G16" s="34">
        <v>1752.9</v>
      </c>
      <c r="H16" s="35">
        <v>1466.1</v>
      </c>
      <c r="I16" s="34">
        <v>286.8</v>
      </c>
      <c r="J16" s="34"/>
      <c r="K16" s="31" t="s">
        <v>96</v>
      </c>
      <c r="L16" s="31">
        <v>9237</v>
      </c>
      <c r="M16" s="31">
        <v>9237</v>
      </c>
      <c r="N16" s="45" t="s">
        <v>145</v>
      </c>
      <c r="O16" s="45" t="s">
        <v>111</v>
      </c>
      <c r="P16" s="28"/>
      <c r="Q16" s="57"/>
      <c r="R16" s="57"/>
    </row>
    <row r="17" s="7" customFormat="1" ht="114" spans="1:18">
      <c r="A17" s="32" t="s">
        <v>104</v>
      </c>
      <c r="B17" s="32" t="s">
        <v>105</v>
      </c>
      <c r="C17" s="31" t="s">
        <v>146</v>
      </c>
      <c r="D17" s="31" t="s">
        <v>147</v>
      </c>
      <c r="E17" s="31" t="s">
        <v>119</v>
      </c>
      <c r="F17" s="31" t="s">
        <v>119</v>
      </c>
      <c r="G17" s="34">
        <v>650</v>
      </c>
      <c r="H17" s="35">
        <v>650</v>
      </c>
      <c r="I17" s="34"/>
      <c r="J17" s="34"/>
      <c r="K17" s="31" t="s">
        <v>96</v>
      </c>
      <c r="L17" s="31">
        <v>15000</v>
      </c>
      <c r="M17" s="31">
        <v>6000</v>
      </c>
      <c r="N17" s="44" t="s">
        <v>148</v>
      </c>
      <c r="O17" s="44" t="s">
        <v>149</v>
      </c>
      <c r="P17" s="28"/>
      <c r="Q17" s="57"/>
      <c r="R17" s="57"/>
    </row>
    <row r="18" s="7" customFormat="1" ht="171" spans="1:18">
      <c r="A18" s="32" t="s">
        <v>104</v>
      </c>
      <c r="B18" s="32" t="s">
        <v>105</v>
      </c>
      <c r="C18" s="31" t="s">
        <v>150</v>
      </c>
      <c r="D18" s="31" t="s">
        <v>151</v>
      </c>
      <c r="E18" s="31" t="s">
        <v>119</v>
      </c>
      <c r="F18" s="31" t="s">
        <v>119</v>
      </c>
      <c r="G18" s="34">
        <v>370.5</v>
      </c>
      <c r="H18" s="35">
        <v>370.5</v>
      </c>
      <c r="I18" s="29"/>
      <c r="J18" s="29"/>
      <c r="K18" s="28" t="s">
        <v>96</v>
      </c>
      <c r="L18" s="28">
        <v>1000</v>
      </c>
      <c r="M18" s="28">
        <v>240</v>
      </c>
      <c r="N18" s="46" t="s">
        <v>152</v>
      </c>
      <c r="O18" s="46" t="s">
        <v>149</v>
      </c>
      <c r="P18" s="28"/>
      <c r="Q18" s="57"/>
      <c r="R18" s="57"/>
    </row>
    <row r="19" s="7" customFormat="1" ht="135" spans="1:18">
      <c r="A19" s="36" t="s">
        <v>104</v>
      </c>
      <c r="B19" s="36" t="s">
        <v>105</v>
      </c>
      <c r="C19" s="28" t="s">
        <v>153</v>
      </c>
      <c r="D19" s="37" t="s">
        <v>154</v>
      </c>
      <c r="E19" s="37" t="s">
        <v>155</v>
      </c>
      <c r="F19" s="37" t="s">
        <v>156</v>
      </c>
      <c r="G19" s="38">
        <v>190</v>
      </c>
      <c r="H19" s="30"/>
      <c r="I19" s="38">
        <v>190</v>
      </c>
      <c r="J19" s="29"/>
      <c r="K19" s="28" t="s">
        <v>96</v>
      </c>
      <c r="L19" s="28">
        <v>450</v>
      </c>
      <c r="M19" s="28">
        <v>80</v>
      </c>
      <c r="N19" s="47" t="s">
        <v>157</v>
      </c>
      <c r="O19" s="48" t="s">
        <v>149</v>
      </c>
      <c r="P19" s="28"/>
      <c r="Q19" s="57"/>
      <c r="R19" s="57"/>
    </row>
    <row r="20" s="7" customFormat="1" ht="94.5" spans="1:18">
      <c r="A20" s="32" t="s">
        <v>104</v>
      </c>
      <c r="B20" s="32" t="s">
        <v>105</v>
      </c>
      <c r="C20" s="31" t="s">
        <v>158</v>
      </c>
      <c r="D20" s="39" t="s">
        <v>159</v>
      </c>
      <c r="E20" s="39" t="s">
        <v>119</v>
      </c>
      <c r="F20" s="39" t="s">
        <v>119</v>
      </c>
      <c r="G20" s="40">
        <v>500</v>
      </c>
      <c r="H20" s="35">
        <v>500</v>
      </c>
      <c r="I20" s="40"/>
      <c r="J20" s="34"/>
      <c r="K20" s="28" t="s">
        <v>96</v>
      </c>
      <c r="L20" s="28">
        <v>25000</v>
      </c>
      <c r="M20" s="28">
        <v>375</v>
      </c>
      <c r="N20" s="47" t="s">
        <v>160</v>
      </c>
      <c r="O20" s="48" t="s">
        <v>149</v>
      </c>
      <c r="P20" s="28"/>
      <c r="Q20" s="57"/>
      <c r="R20" s="57"/>
    </row>
    <row r="21" s="7" customFormat="1" ht="86.25" spans="1:20">
      <c r="A21" s="33" t="s">
        <v>104</v>
      </c>
      <c r="B21" s="32" t="s">
        <v>105</v>
      </c>
      <c r="C21" s="33" t="s">
        <v>161</v>
      </c>
      <c r="D21" s="33" t="s">
        <v>162</v>
      </c>
      <c r="E21" s="33" t="s">
        <v>163</v>
      </c>
      <c r="F21" s="33" t="s">
        <v>164</v>
      </c>
      <c r="G21" s="34">
        <v>2</v>
      </c>
      <c r="H21" s="35"/>
      <c r="I21" s="34">
        <v>2</v>
      </c>
      <c r="J21" s="34"/>
      <c r="K21" s="31" t="s">
        <v>96</v>
      </c>
      <c r="L21" s="31">
        <v>15</v>
      </c>
      <c r="M21" s="31">
        <v>4</v>
      </c>
      <c r="N21" s="45" t="s">
        <v>165</v>
      </c>
      <c r="O21" s="45" t="s">
        <v>149</v>
      </c>
      <c r="P21" s="28"/>
      <c r="Q21" s="57"/>
      <c r="R21" s="57"/>
      <c r="T21" s="7" t="s">
        <v>166</v>
      </c>
    </row>
    <row r="22" s="7" customFormat="1" ht="85.5" spans="1:18">
      <c r="A22" s="33" t="s">
        <v>104</v>
      </c>
      <c r="B22" s="32" t="s">
        <v>105</v>
      </c>
      <c r="C22" s="33" t="s">
        <v>161</v>
      </c>
      <c r="D22" s="33" t="s">
        <v>167</v>
      </c>
      <c r="E22" s="33" t="s">
        <v>168</v>
      </c>
      <c r="F22" s="33" t="s">
        <v>169</v>
      </c>
      <c r="G22" s="34">
        <v>33.84</v>
      </c>
      <c r="H22" s="35"/>
      <c r="I22" s="34">
        <v>33.84</v>
      </c>
      <c r="J22" s="34"/>
      <c r="K22" s="31" t="s">
        <v>96</v>
      </c>
      <c r="L22" s="31">
        <v>42</v>
      </c>
      <c r="M22" s="31">
        <v>5</v>
      </c>
      <c r="N22" s="45" t="s">
        <v>170</v>
      </c>
      <c r="O22" s="45" t="s">
        <v>149</v>
      </c>
      <c r="P22" s="28"/>
      <c r="Q22" s="57"/>
      <c r="R22" s="57"/>
    </row>
    <row r="23" s="7" customFormat="1" ht="85.5" spans="1:18">
      <c r="A23" s="33" t="s">
        <v>104</v>
      </c>
      <c r="B23" s="32" t="s">
        <v>105</v>
      </c>
      <c r="C23" s="33" t="s">
        <v>161</v>
      </c>
      <c r="D23" s="33" t="s">
        <v>171</v>
      </c>
      <c r="E23" s="33" t="s">
        <v>172</v>
      </c>
      <c r="F23" s="33" t="s">
        <v>173</v>
      </c>
      <c r="G23" s="34">
        <v>95.2</v>
      </c>
      <c r="H23" s="34"/>
      <c r="I23" s="34">
        <v>95.2</v>
      </c>
      <c r="J23" s="49"/>
      <c r="K23" s="31" t="s">
        <v>96</v>
      </c>
      <c r="L23" s="31">
        <v>96</v>
      </c>
      <c r="M23" s="31">
        <v>36</v>
      </c>
      <c r="N23" s="33" t="s">
        <v>174</v>
      </c>
      <c r="O23" s="33" t="s">
        <v>149</v>
      </c>
      <c r="P23" s="28"/>
      <c r="Q23" s="57"/>
      <c r="R23" s="57"/>
    </row>
    <row r="24" s="7" customFormat="1" ht="85.5" spans="1:18">
      <c r="A24" s="33" t="s">
        <v>104</v>
      </c>
      <c r="B24" s="32" t="s">
        <v>105</v>
      </c>
      <c r="C24" s="33" t="s">
        <v>161</v>
      </c>
      <c r="D24" s="33" t="s">
        <v>175</v>
      </c>
      <c r="E24" s="33" t="s">
        <v>176</v>
      </c>
      <c r="F24" s="33" t="s">
        <v>177</v>
      </c>
      <c r="G24" s="34">
        <v>21.6</v>
      </c>
      <c r="H24" s="34"/>
      <c r="I24" s="34">
        <v>21.6</v>
      </c>
      <c r="J24" s="49"/>
      <c r="K24" s="31" t="s">
        <v>96</v>
      </c>
      <c r="L24" s="31">
        <v>36</v>
      </c>
      <c r="M24" s="31">
        <v>8</v>
      </c>
      <c r="N24" s="33" t="s">
        <v>178</v>
      </c>
      <c r="O24" s="33" t="s">
        <v>149</v>
      </c>
      <c r="P24" s="28"/>
      <c r="Q24" s="57"/>
      <c r="R24" s="57"/>
    </row>
    <row r="25" s="7" customFormat="1" ht="85.5" spans="1:18">
      <c r="A25" s="33" t="s">
        <v>104</v>
      </c>
      <c r="B25" s="32" t="s">
        <v>105</v>
      </c>
      <c r="C25" s="33" t="s">
        <v>161</v>
      </c>
      <c r="D25" s="33" t="s">
        <v>179</v>
      </c>
      <c r="E25" s="33" t="s">
        <v>180</v>
      </c>
      <c r="F25" s="33" t="s">
        <v>181</v>
      </c>
      <c r="G25" s="34">
        <v>22.6</v>
      </c>
      <c r="H25" s="34"/>
      <c r="I25" s="34">
        <v>22.6</v>
      </c>
      <c r="J25" s="49"/>
      <c r="K25" s="31" t="s">
        <v>96</v>
      </c>
      <c r="L25" s="31">
        <v>40</v>
      </c>
      <c r="M25" s="31">
        <v>14</v>
      </c>
      <c r="N25" s="33" t="s">
        <v>182</v>
      </c>
      <c r="O25" s="33" t="s">
        <v>149</v>
      </c>
      <c r="P25" s="28"/>
      <c r="Q25" s="57"/>
      <c r="R25" s="57"/>
    </row>
    <row r="26" s="7" customFormat="1" ht="85.5" spans="1:18">
      <c r="A26" s="33" t="s">
        <v>104</v>
      </c>
      <c r="B26" s="32" t="s">
        <v>105</v>
      </c>
      <c r="C26" s="33" t="s">
        <v>161</v>
      </c>
      <c r="D26" s="33" t="s">
        <v>183</v>
      </c>
      <c r="E26" s="33" t="s">
        <v>184</v>
      </c>
      <c r="F26" s="33" t="s">
        <v>185</v>
      </c>
      <c r="G26" s="34">
        <v>26</v>
      </c>
      <c r="H26" s="34"/>
      <c r="I26" s="34">
        <v>26</v>
      </c>
      <c r="J26" s="49"/>
      <c r="K26" s="31" t="s">
        <v>96</v>
      </c>
      <c r="L26" s="31">
        <v>40</v>
      </c>
      <c r="M26" s="31">
        <v>8</v>
      </c>
      <c r="N26" s="33" t="s">
        <v>186</v>
      </c>
      <c r="O26" s="33" t="s">
        <v>149</v>
      </c>
      <c r="P26" s="28"/>
      <c r="Q26" s="57"/>
      <c r="R26" s="57"/>
    </row>
    <row r="27" s="7" customFormat="1" ht="85.5" spans="1:18">
      <c r="A27" s="33" t="s">
        <v>104</v>
      </c>
      <c r="B27" s="32" t="s">
        <v>105</v>
      </c>
      <c r="C27" s="33" t="s">
        <v>161</v>
      </c>
      <c r="D27" s="33" t="s">
        <v>187</v>
      </c>
      <c r="E27" s="33" t="s">
        <v>188</v>
      </c>
      <c r="F27" s="33" t="s">
        <v>189</v>
      </c>
      <c r="G27" s="34">
        <v>23.12</v>
      </c>
      <c r="H27" s="34"/>
      <c r="I27" s="34">
        <v>23.12</v>
      </c>
      <c r="J27" s="49"/>
      <c r="K27" s="31" t="s">
        <v>96</v>
      </c>
      <c r="L27" s="31">
        <v>51</v>
      </c>
      <c r="M27" s="31">
        <v>23</v>
      </c>
      <c r="N27" s="33" t="s">
        <v>190</v>
      </c>
      <c r="O27" s="33" t="s">
        <v>149</v>
      </c>
      <c r="P27" s="28"/>
      <c r="Q27" s="57"/>
      <c r="R27" s="57"/>
    </row>
    <row r="28" s="7" customFormat="1" ht="85.5" spans="1:18">
      <c r="A28" s="33" t="s">
        <v>104</v>
      </c>
      <c r="B28" s="32" t="s">
        <v>105</v>
      </c>
      <c r="C28" s="33" t="s">
        <v>161</v>
      </c>
      <c r="D28" s="33" t="s">
        <v>191</v>
      </c>
      <c r="E28" s="33" t="s">
        <v>192</v>
      </c>
      <c r="F28" s="33" t="s">
        <v>193</v>
      </c>
      <c r="G28" s="34">
        <v>101.52</v>
      </c>
      <c r="H28" s="34"/>
      <c r="I28" s="34">
        <v>101.52</v>
      </c>
      <c r="J28" s="49"/>
      <c r="K28" s="31" t="s">
        <v>96</v>
      </c>
      <c r="L28" s="31">
        <v>224</v>
      </c>
      <c r="M28" s="31">
        <v>32</v>
      </c>
      <c r="N28" s="33" t="s">
        <v>194</v>
      </c>
      <c r="O28" s="33" t="s">
        <v>149</v>
      </c>
      <c r="P28" s="28"/>
      <c r="Q28" s="57"/>
      <c r="R28" s="57"/>
    </row>
    <row r="29" s="7" customFormat="1" ht="85.5" spans="1:18">
      <c r="A29" s="33" t="s">
        <v>104</v>
      </c>
      <c r="B29" s="32" t="s">
        <v>105</v>
      </c>
      <c r="C29" s="33" t="s">
        <v>161</v>
      </c>
      <c r="D29" s="33" t="s">
        <v>195</v>
      </c>
      <c r="E29" s="33" t="s">
        <v>196</v>
      </c>
      <c r="F29" s="33" t="s">
        <v>197</v>
      </c>
      <c r="G29" s="34">
        <v>91.92</v>
      </c>
      <c r="H29" s="34"/>
      <c r="I29" s="34">
        <v>91.92</v>
      </c>
      <c r="J29" s="49"/>
      <c r="K29" s="31" t="s">
        <v>96</v>
      </c>
      <c r="L29" s="31">
        <v>130</v>
      </c>
      <c r="M29" s="31">
        <v>71</v>
      </c>
      <c r="N29" s="33" t="s">
        <v>198</v>
      </c>
      <c r="O29" s="33" t="s">
        <v>149</v>
      </c>
      <c r="P29" s="28"/>
      <c r="Q29" s="57"/>
      <c r="R29" s="57"/>
    </row>
    <row r="30" s="7" customFormat="1" ht="71.25" spans="1:18">
      <c r="A30" s="33" t="s">
        <v>104</v>
      </c>
      <c r="B30" s="32" t="s">
        <v>105</v>
      </c>
      <c r="C30" s="33" t="s">
        <v>161</v>
      </c>
      <c r="D30" s="33" t="s">
        <v>199</v>
      </c>
      <c r="E30" s="33" t="s">
        <v>200</v>
      </c>
      <c r="F30" s="33" t="s">
        <v>201</v>
      </c>
      <c r="G30" s="34">
        <v>7.6</v>
      </c>
      <c r="H30" s="34"/>
      <c r="I30" s="34">
        <v>7.6</v>
      </c>
      <c r="J30" s="49"/>
      <c r="K30" s="31" t="s">
        <v>96</v>
      </c>
      <c r="L30" s="31">
        <v>15</v>
      </c>
      <c r="M30" s="31">
        <v>3</v>
      </c>
      <c r="N30" s="33" t="s">
        <v>202</v>
      </c>
      <c r="O30" s="33" t="s">
        <v>149</v>
      </c>
      <c r="P30" s="28"/>
      <c r="Q30" s="57"/>
      <c r="R30" s="57"/>
    </row>
    <row r="31" s="7" customFormat="1" ht="57" spans="1:18">
      <c r="A31" s="33" t="s">
        <v>104</v>
      </c>
      <c r="B31" s="32" t="s">
        <v>105</v>
      </c>
      <c r="C31" s="33" t="s">
        <v>203</v>
      </c>
      <c r="D31" s="33" t="s">
        <v>204</v>
      </c>
      <c r="E31" s="33" t="s">
        <v>163</v>
      </c>
      <c r="F31" s="33" t="s">
        <v>205</v>
      </c>
      <c r="G31" s="34">
        <v>128.64</v>
      </c>
      <c r="H31" s="34"/>
      <c r="I31" s="34">
        <v>128.64</v>
      </c>
      <c r="J31" s="49"/>
      <c r="K31" s="31" t="s">
        <v>96</v>
      </c>
      <c r="L31" s="31">
        <v>520</v>
      </c>
      <c r="M31" s="31">
        <v>126</v>
      </c>
      <c r="N31" s="33" t="s">
        <v>206</v>
      </c>
      <c r="O31" s="33" t="s">
        <v>149</v>
      </c>
      <c r="P31" s="28"/>
      <c r="Q31" s="57"/>
      <c r="R31" s="57"/>
    </row>
    <row r="32" s="7" customFormat="1" ht="57" spans="1:18">
      <c r="A32" s="33" t="s">
        <v>104</v>
      </c>
      <c r="B32" s="32" t="s">
        <v>105</v>
      </c>
      <c r="C32" s="33" t="s">
        <v>203</v>
      </c>
      <c r="D32" s="33" t="s">
        <v>207</v>
      </c>
      <c r="E32" s="33" t="s">
        <v>180</v>
      </c>
      <c r="F32" s="33" t="s">
        <v>208</v>
      </c>
      <c r="G32" s="34">
        <v>7.28</v>
      </c>
      <c r="H32" s="34"/>
      <c r="I32" s="34">
        <v>7.28</v>
      </c>
      <c r="J32" s="49"/>
      <c r="K32" s="31" t="s">
        <v>96</v>
      </c>
      <c r="L32" s="31">
        <v>33</v>
      </c>
      <c r="M32" s="31">
        <v>7</v>
      </c>
      <c r="N32" s="33" t="s">
        <v>209</v>
      </c>
      <c r="O32" s="33" t="s">
        <v>149</v>
      </c>
      <c r="P32" s="28"/>
      <c r="Q32" s="57"/>
      <c r="R32" s="57"/>
    </row>
    <row r="33" s="7" customFormat="1" ht="242.25" spans="1:18">
      <c r="A33" s="36" t="s">
        <v>104</v>
      </c>
      <c r="B33" s="36" t="s">
        <v>105</v>
      </c>
      <c r="C33" s="28" t="s">
        <v>210</v>
      </c>
      <c r="D33" s="28" t="s">
        <v>211</v>
      </c>
      <c r="E33" s="41" t="s">
        <v>180</v>
      </c>
      <c r="F33" s="28" t="s">
        <v>212</v>
      </c>
      <c r="G33" s="29">
        <v>86</v>
      </c>
      <c r="H33" s="29"/>
      <c r="I33" s="29">
        <v>86</v>
      </c>
      <c r="J33" s="50"/>
      <c r="K33" s="28" t="s">
        <v>96</v>
      </c>
      <c r="L33" s="28">
        <v>10</v>
      </c>
      <c r="M33" s="28">
        <v>5</v>
      </c>
      <c r="N33" s="28" t="s">
        <v>213</v>
      </c>
      <c r="O33" s="28" t="s">
        <v>149</v>
      </c>
      <c r="P33" s="28"/>
      <c r="Q33" s="57"/>
      <c r="R33" s="57"/>
    </row>
    <row r="34" s="7" customFormat="1" ht="156.75" spans="1:18">
      <c r="A34" s="36" t="s">
        <v>104</v>
      </c>
      <c r="B34" s="36" t="s">
        <v>105</v>
      </c>
      <c r="C34" s="41" t="s">
        <v>214</v>
      </c>
      <c r="D34" s="28" t="s">
        <v>215</v>
      </c>
      <c r="E34" s="28" t="s">
        <v>216</v>
      </c>
      <c r="F34" s="28" t="s">
        <v>217</v>
      </c>
      <c r="G34" s="29">
        <v>443.8</v>
      </c>
      <c r="H34" s="29">
        <v>443.8</v>
      </c>
      <c r="I34" s="29"/>
      <c r="J34" s="50"/>
      <c r="K34" s="28" t="s">
        <v>96</v>
      </c>
      <c r="L34" s="28">
        <v>427</v>
      </c>
      <c r="M34" s="28">
        <v>236</v>
      </c>
      <c r="N34" s="28" t="s">
        <v>218</v>
      </c>
      <c r="O34" s="28" t="s">
        <v>149</v>
      </c>
      <c r="P34" s="28"/>
      <c r="Q34" s="57"/>
      <c r="R34" s="57"/>
    </row>
    <row r="35" s="7" customFormat="1" ht="256.5" spans="1:18">
      <c r="A35" s="32" t="s">
        <v>104</v>
      </c>
      <c r="B35" s="32" t="s">
        <v>105</v>
      </c>
      <c r="C35" s="33" t="s">
        <v>219</v>
      </c>
      <c r="D35" s="31" t="s">
        <v>220</v>
      </c>
      <c r="E35" s="31" t="s">
        <v>221</v>
      </c>
      <c r="F35" s="31"/>
      <c r="G35" s="34">
        <v>100</v>
      </c>
      <c r="H35" s="35">
        <v>100</v>
      </c>
      <c r="I35" s="34"/>
      <c r="J35" s="34"/>
      <c r="K35" s="31" t="s">
        <v>96</v>
      </c>
      <c r="L35" s="31">
        <v>200</v>
      </c>
      <c r="M35" s="28">
        <v>60</v>
      </c>
      <c r="N35" s="46" t="s">
        <v>222</v>
      </c>
      <c r="O35" s="46" t="s">
        <v>149</v>
      </c>
      <c r="P35" s="28"/>
      <c r="Q35" s="57"/>
      <c r="R35" s="57"/>
    </row>
    <row r="36" s="7" customFormat="1" ht="256.5" spans="1:18">
      <c r="A36" s="32" t="s">
        <v>104</v>
      </c>
      <c r="B36" s="32" t="s">
        <v>105</v>
      </c>
      <c r="C36" s="33" t="s">
        <v>223</v>
      </c>
      <c r="D36" s="31" t="s">
        <v>224</v>
      </c>
      <c r="E36" s="31" t="s">
        <v>119</v>
      </c>
      <c r="F36" s="31" t="s">
        <v>119</v>
      </c>
      <c r="G36" s="34">
        <v>800</v>
      </c>
      <c r="H36" s="35">
        <v>800</v>
      </c>
      <c r="I36" s="34"/>
      <c r="J36" s="34"/>
      <c r="K36" s="31" t="s">
        <v>96</v>
      </c>
      <c r="L36" s="28">
        <v>150</v>
      </c>
      <c r="M36" s="28">
        <v>80</v>
      </c>
      <c r="N36" s="46" t="s">
        <v>225</v>
      </c>
      <c r="O36" s="46" t="s">
        <v>149</v>
      </c>
      <c r="P36" s="28"/>
      <c r="Q36" s="57"/>
      <c r="R36" s="57"/>
    </row>
    <row r="37" s="7" customFormat="1" ht="71.25" spans="1:18">
      <c r="A37" s="36" t="s">
        <v>104</v>
      </c>
      <c r="B37" s="36" t="s">
        <v>105</v>
      </c>
      <c r="C37" s="41" t="s">
        <v>226</v>
      </c>
      <c r="D37" s="28" t="s">
        <v>227</v>
      </c>
      <c r="E37" s="28" t="s">
        <v>196</v>
      </c>
      <c r="F37" s="28" t="s">
        <v>228</v>
      </c>
      <c r="G37" s="29">
        <v>60</v>
      </c>
      <c r="H37" s="30"/>
      <c r="I37" s="29">
        <v>60</v>
      </c>
      <c r="J37" s="29"/>
      <c r="K37" s="28" t="s">
        <v>96</v>
      </c>
      <c r="L37" s="28">
        <v>110</v>
      </c>
      <c r="M37" s="28">
        <v>20</v>
      </c>
      <c r="N37" s="46" t="s">
        <v>229</v>
      </c>
      <c r="O37" s="46" t="s">
        <v>149</v>
      </c>
      <c r="P37" s="28"/>
      <c r="Q37" s="57"/>
      <c r="R37" s="57"/>
    </row>
    <row r="38" s="7" customFormat="1" ht="42.75" spans="1:18">
      <c r="A38" s="32" t="s">
        <v>104</v>
      </c>
      <c r="B38" s="32" t="s">
        <v>105</v>
      </c>
      <c r="C38" s="33" t="s">
        <v>203</v>
      </c>
      <c r="D38" s="33" t="s">
        <v>230</v>
      </c>
      <c r="E38" s="33" t="s">
        <v>114</v>
      </c>
      <c r="F38" s="33" t="s">
        <v>231</v>
      </c>
      <c r="G38" s="34">
        <v>30.34</v>
      </c>
      <c r="H38" s="35"/>
      <c r="I38" s="34">
        <v>30.34</v>
      </c>
      <c r="J38" s="34"/>
      <c r="K38" s="33" t="s">
        <v>96</v>
      </c>
      <c r="L38" s="33">
        <v>90</v>
      </c>
      <c r="M38" s="33">
        <v>28</v>
      </c>
      <c r="N38" s="44" t="s">
        <v>232</v>
      </c>
      <c r="O38" s="44" t="s">
        <v>149</v>
      </c>
      <c r="P38" s="28"/>
      <c r="Q38" s="57"/>
      <c r="R38" s="57"/>
    </row>
    <row r="39" s="7" customFormat="1" ht="71.25" spans="1:18">
      <c r="A39" s="32" t="s">
        <v>104</v>
      </c>
      <c r="B39" s="32" t="s">
        <v>105</v>
      </c>
      <c r="C39" s="31" t="s">
        <v>203</v>
      </c>
      <c r="D39" s="33" t="s">
        <v>233</v>
      </c>
      <c r="E39" s="33" t="s">
        <v>196</v>
      </c>
      <c r="F39" s="33" t="s">
        <v>196</v>
      </c>
      <c r="G39" s="34">
        <v>391.95</v>
      </c>
      <c r="H39" s="35">
        <v>391.95</v>
      </c>
      <c r="I39" s="34"/>
      <c r="J39" s="34"/>
      <c r="K39" s="33" t="s">
        <v>96</v>
      </c>
      <c r="L39" s="33">
        <v>1200</v>
      </c>
      <c r="M39" s="33">
        <v>400</v>
      </c>
      <c r="N39" s="44" t="s">
        <v>234</v>
      </c>
      <c r="O39" s="44" t="s">
        <v>149</v>
      </c>
      <c r="P39" s="28"/>
      <c r="Q39" s="57"/>
      <c r="R39" s="57"/>
    </row>
    <row r="40" s="7" customFormat="1" ht="57" spans="1:18">
      <c r="A40" s="32" t="s">
        <v>104</v>
      </c>
      <c r="B40" s="32" t="s">
        <v>105</v>
      </c>
      <c r="C40" s="31" t="s">
        <v>203</v>
      </c>
      <c r="D40" s="33" t="s">
        <v>235</v>
      </c>
      <c r="E40" s="33" t="s">
        <v>200</v>
      </c>
      <c r="F40" s="33" t="s">
        <v>200</v>
      </c>
      <c r="G40" s="34">
        <v>462.28</v>
      </c>
      <c r="H40" s="35">
        <v>462.28</v>
      </c>
      <c r="I40" s="34"/>
      <c r="J40" s="34"/>
      <c r="K40" s="33" t="s">
        <v>96</v>
      </c>
      <c r="L40" s="33">
        <v>2000</v>
      </c>
      <c r="M40" s="33">
        <v>450</v>
      </c>
      <c r="N40" s="44" t="s">
        <v>236</v>
      </c>
      <c r="O40" s="44" t="s">
        <v>149</v>
      </c>
      <c r="P40" s="28"/>
      <c r="Q40" s="57"/>
      <c r="R40" s="57"/>
    </row>
    <row r="41" s="7" customFormat="1" ht="42.75" spans="1:18">
      <c r="A41" s="32" t="s">
        <v>104</v>
      </c>
      <c r="B41" s="32" t="s">
        <v>105</v>
      </c>
      <c r="C41" s="31" t="s">
        <v>203</v>
      </c>
      <c r="D41" s="33" t="s">
        <v>237</v>
      </c>
      <c r="E41" s="33" t="s">
        <v>216</v>
      </c>
      <c r="F41" s="33" t="s">
        <v>238</v>
      </c>
      <c r="G41" s="34">
        <v>27.5</v>
      </c>
      <c r="H41" s="35"/>
      <c r="I41" s="34">
        <v>27.5</v>
      </c>
      <c r="J41" s="34"/>
      <c r="K41" s="33" t="s">
        <v>96</v>
      </c>
      <c r="L41" s="33">
        <v>90</v>
      </c>
      <c r="M41" s="33">
        <v>30</v>
      </c>
      <c r="N41" s="44" t="s">
        <v>239</v>
      </c>
      <c r="O41" s="44" t="s">
        <v>149</v>
      </c>
      <c r="P41" s="28"/>
      <c r="Q41" s="57"/>
      <c r="R41" s="57"/>
    </row>
    <row r="42" s="7" customFormat="1" ht="42.75" spans="1:18">
      <c r="A42" s="32" t="s">
        <v>104</v>
      </c>
      <c r="B42" s="32" t="s">
        <v>105</v>
      </c>
      <c r="C42" s="31" t="s">
        <v>203</v>
      </c>
      <c r="D42" s="33" t="s">
        <v>240</v>
      </c>
      <c r="E42" s="33" t="s">
        <v>241</v>
      </c>
      <c r="F42" s="33" t="s">
        <v>242</v>
      </c>
      <c r="G42" s="34">
        <v>33.5</v>
      </c>
      <c r="H42" s="35"/>
      <c r="I42" s="34">
        <v>33.5</v>
      </c>
      <c r="J42" s="34"/>
      <c r="K42" s="33" t="s">
        <v>96</v>
      </c>
      <c r="L42" s="33">
        <v>110</v>
      </c>
      <c r="M42" s="33">
        <v>35</v>
      </c>
      <c r="N42" s="44" t="s">
        <v>243</v>
      </c>
      <c r="O42" s="44" t="s">
        <v>149</v>
      </c>
      <c r="P42" s="28"/>
      <c r="Q42" s="57"/>
      <c r="R42" s="57"/>
    </row>
    <row r="43" s="7" customFormat="1" ht="42.75" spans="1:18">
      <c r="A43" s="32" t="s">
        <v>104</v>
      </c>
      <c r="B43" s="32" t="s">
        <v>105</v>
      </c>
      <c r="C43" s="31" t="s">
        <v>203</v>
      </c>
      <c r="D43" s="33" t="s">
        <v>244</v>
      </c>
      <c r="E43" s="33" t="s">
        <v>168</v>
      </c>
      <c r="F43" s="33" t="s">
        <v>168</v>
      </c>
      <c r="G43" s="34">
        <v>378.27</v>
      </c>
      <c r="H43" s="35">
        <v>378.27</v>
      </c>
      <c r="I43" s="34"/>
      <c r="J43" s="34"/>
      <c r="K43" s="33" t="s">
        <v>96</v>
      </c>
      <c r="L43" s="33">
        <v>1150</v>
      </c>
      <c r="M43" s="33">
        <v>470</v>
      </c>
      <c r="N43" s="44" t="s">
        <v>245</v>
      </c>
      <c r="O43" s="44" t="s">
        <v>149</v>
      </c>
      <c r="P43" s="28"/>
      <c r="Q43" s="57"/>
      <c r="R43" s="57"/>
    </row>
    <row r="44" s="7" customFormat="1" ht="42.75" spans="1:18">
      <c r="A44" s="32" t="s">
        <v>104</v>
      </c>
      <c r="B44" s="32" t="s">
        <v>105</v>
      </c>
      <c r="C44" s="31" t="s">
        <v>203</v>
      </c>
      <c r="D44" s="33" t="s">
        <v>246</v>
      </c>
      <c r="E44" s="33" t="s">
        <v>172</v>
      </c>
      <c r="F44" s="33" t="s">
        <v>247</v>
      </c>
      <c r="G44" s="34">
        <v>4.2</v>
      </c>
      <c r="H44" s="35"/>
      <c r="I44" s="34">
        <v>4.2</v>
      </c>
      <c r="J44" s="34"/>
      <c r="K44" s="33" t="s">
        <v>96</v>
      </c>
      <c r="L44" s="33">
        <v>10</v>
      </c>
      <c r="M44" s="33">
        <v>5</v>
      </c>
      <c r="N44" s="44" t="s">
        <v>248</v>
      </c>
      <c r="O44" s="44" t="s">
        <v>149</v>
      </c>
      <c r="P44" s="28"/>
      <c r="Q44" s="57"/>
      <c r="R44" s="57"/>
    </row>
    <row r="45" s="7" customFormat="1" ht="42.75" spans="1:18">
      <c r="A45" s="32" t="s">
        <v>104</v>
      </c>
      <c r="B45" s="32" t="s">
        <v>105</v>
      </c>
      <c r="C45" s="31" t="s">
        <v>203</v>
      </c>
      <c r="D45" s="33" t="s">
        <v>249</v>
      </c>
      <c r="E45" s="33" t="s">
        <v>176</v>
      </c>
      <c r="F45" s="33" t="s">
        <v>176</v>
      </c>
      <c r="G45" s="34">
        <v>55.93</v>
      </c>
      <c r="H45" s="35"/>
      <c r="I45" s="34">
        <v>55.93</v>
      </c>
      <c r="J45" s="34"/>
      <c r="K45" s="33" t="s">
        <v>96</v>
      </c>
      <c r="L45" s="33">
        <v>160</v>
      </c>
      <c r="M45" s="33">
        <v>50</v>
      </c>
      <c r="N45" s="44" t="s">
        <v>250</v>
      </c>
      <c r="O45" s="44" t="s">
        <v>149</v>
      </c>
      <c r="P45" s="28"/>
      <c r="Q45" s="57"/>
      <c r="R45" s="57"/>
    </row>
    <row r="46" s="7" customFormat="1" ht="57" spans="1:18">
      <c r="A46" s="32" t="s">
        <v>104</v>
      </c>
      <c r="B46" s="32" t="s">
        <v>105</v>
      </c>
      <c r="C46" s="31" t="s">
        <v>203</v>
      </c>
      <c r="D46" s="33" t="s">
        <v>251</v>
      </c>
      <c r="E46" s="33" t="s">
        <v>184</v>
      </c>
      <c r="F46" s="33" t="s">
        <v>184</v>
      </c>
      <c r="G46" s="34">
        <v>132.41</v>
      </c>
      <c r="H46" s="35"/>
      <c r="I46" s="34">
        <v>132.41</v>
      </c>
      <c r="J46" s="34"/>
      <c r="K46" s="33" t="s">
        <v>96</v>
      </c>
      <c r="L46" s="33">
        <v>500</v>
      </c>
      <c r="M46" s="33">
        <v>130</v>
      </c>
      <c r="N46" s="44" t="s">
        <v>252</v>
      </c>
      <c r="O46" s="44" t="s">
        <v>149</v>
      </c>
      <c r="P46" s="28"/>
      <c r="Q46" s="57"/>
      <c r="R46" s="57"/>
    </row>
    <row r="47" s="7" customFormat="1" ht="86.25" spans="1:20">
      <c r="A47" s="32" t="s">
        <v>104</v>
      </c>
      <c r="B47" s="32" t="s">
        <v>105</v>
      </c>
      <c r="C47" s="31" t="s">
        <v>203</v>
      </c>
      <c r="D47" s="33" t="s">
        <v>253</v>
      </c>
      <c r="E47" s="33" t="s">
        <v>254</v>
      </c>
      <c r="F47" s="33" t="s">
        <v>255</v>
      </c>
      <c r="G47" s="34">
        <v>80.25</v>
      </c>
      <c r="H47" s="35"/>
      <c r="I47" s="34">
        <v>80.25</v>
      </c>
      <c r="J47" s="34"/>
      <c r="K47" s="33" t="s">
        <v>96</v>
      </c>
      <c r="L47" s="33">
        <v>300</v>
      </c>
      <c r="M47" s="33">
        <v>60</v>
      </c>
      <c r="N47" s="44" t="s">
        <v>256</v>
      </c>
      <c r="O47" s="44" t="s">
        <v>149</v>
      </c>
      <c r="P47" s="28"/>
      <c r="Q47" s="57"/>
      <c r="R47" s="57"/>
      <c r="T47" s="7" t="s">
        <v>257</v>
      </c>
    </row>
    <row r="48" s="7" customFormat="1" ht="57" spans="1:18">
      <c r="A48" s="32" t="s">
        <v>104</v>
      </c>
      <c r="B48" s="32" t="s">
        <v>105</v>
      </c>
      <c r="C48" s="31" t="s">
        <v>203</v>
      </c>
      <c r="D48" s="33" t="s">
        <v>258</v>
      </c>
      <c r="E48" s="33" t="s">
        <v>188</v>
      </c>
      <c r="F48" s="33" t="s">
        <v>188</v>
      </c>
      <c r="G48" s="34">
        <v>282.41</v>
      </c>
      <c r="H48" s="35"/>
      <c r="I48" s="34">
        <v>282.41</v>
      </c>
      <c r="J48" s="34"/>
      <c r="K48" s="33" t="s">
        <v>96</v>
      </c>
      <c r="L48" s="33">
        <v>350</v>
      </c>
      <c r="M48" s="33">
        <v>120</v>
      </c>
      <c r="N48" s="44" t="s">
        <v>259</v>
      </c>
      <c r="O48" s="44" t="s">
        <v>149</v>
      </c>
      <c r="P48" s="28"/>
      <c r="Q48" s="57"/>
      <c r="R48" s="57"/>
    </row>
    <row r="49" s="7" customFormat="1" ht="42.75" spans="1:18">
      <c r="A49" s="32" t="s">
        <v>104</v>
      </c>
      <c r="B49" s="32" t="s">
        <v>105</v>
      </c>
      <c r="C49" s="31" t="s">
        <v>203</v>
      </c>
      <c r="D49" s="33" t="s">
        <v>260</v>
      </c>
      <c r="E49" s="33" t="s">
        <v>180</v>
      </c>
      <c r="F49" s="33" t="s">
        <v>261</v>
      </c>
      <c r="G49" s="34">
        <v>119.7</v>
      </c>
      <c r="H49" s="35"/>
      <c r="I49" s="34">
        <v>119.7</v>
      </c>
      <c r="J49" s="34"/>
      <c r="K49" s="33" t="s">
        <v>96</v>
      </c>
      <c r="L49" s="33">
        <v>450</v>
      </c>
      <c r="M49" s="33">
        <v>110</v>
      </c>
      <c r="N49" s="44" t="s">
        <v>262</v>
      </c>
      <c r="O49" s="44" t="s">
        <v>149</v>
      </c>
      <c r="P49" s="28"/>
      <c r="Q49" s="57"/>
      <c r="R49" s="57"/>
    </row>
    <row r="50" s="7" customFormat="1" ht="42.75" spans="1:18">
      <c r="A50" s="32" t="s">
        <v>104</v>
      </c>
      <c r="B50" s="32" t="s">
        <v>105</v>
      </c>
      <c r="C50" s="31" t="s">
        <v>203</v>
      </c>
      <c r="D50" s="33" t="s">
        <v>263</v>
      </c>
      <c r="E50" s="33" t="s">
        <v>163</v>
      </c>
      <c r="F50" s="33" t="s">
        <v>163</v>
      </c>
      <c r="G50" s="34">
        <v>40.24</v>
      </c>
      <c r="H50" s="35"/>
      <c r="I50" s="34">
        <v>40.24</v>
      </c>
      <c r="J50" s="34"/>
      <c r="K50" s="33" t="s">
        <v>96</v>
      </c>
      <c r="L50" s="33">
        <v>200</v>
      </c>
      <c r="M50" s="33">
        <v>50</v>
      </c>
      <c r="N50" s="44" t="s">
        <v>264</v>
      </c>
      <c r="O50" s="44" t="s">
        <v>149</v>
      </c>
      <c r="P50" s="28"/>
      <c r="Q50" s="57"/>
      <c r="R50" s="57"/>
    </row>
    <row r="51" s="7" customFormat="1" ht="42.75" spans="1:18">
      <c r="A51" s="32" t="s">
        <v>104</v>
      </c>
      <c r="B51" s="32" t="s">
        <v>105</v>
      </c>
      <c r="C51" s="31" t="s">
        <v>203</v>
      </c>
      <c r="D51" s="33" t="s">
        <v>265</v>
      </c>
      <c r="E51" s="33" t="s">
        <v>266</v>
      </c>
      <c r="F51" s="33" t="s">
        <v>267</v>
      </c>
      <c r="G51" s="34">
        <v>30.11</v>
      </c>
      <c r="H51" s="35"/>
      <c r="I51" s="34">
        <v>30.11</v>
      </c>
      <c r="J51" s="34"/>
      <c r="K51" s="33" t="s">
        <v>96</v>
      </c>
      <c r="L51" s="33">
        <v>60</v>
      </c>
      <c r="M51" s="33">
        <v>18</v>
      </c>
      <c r="N51" s="44" t="s">
        <v>268</v>
      </c>
      <c r="O51" s="44" t="s">
        <v>149</v>
      </c>
      <c r="P51" s="28"/>
      <c r="Q51" s="57"/>
      <c r="R51" s="57"/>
    </row>
    <row r="52" s="7" customFormat="1" ht="57" spans="1:18">
      <c r="A52" s="32" t="s">
        <v>104</v>
      </c>
      <c r="B52" s="32" t="s">
        <v>105</v>
      </c>
      <c r="C52" s="31" t="s">
        <v>203</v>
      </c>
      <c r="D52" s="33" t="s">
        <v>269</v>
      </c>
      <c r="E52" s="33" t="s">
        <v>192</v>
      </c>
      <c r="F52" s="33" t="s">
        <v>270</v>
      </c>
      <c r="G52" s="34">
        <v>353.55</v>
      </c>
      <c r="H52" s="35">
        <v>353.55</v>
      </c>
      <c r="I52" s="34"/>
      <c r="J52" s="34"/>
      <c r="K52" s="33" t="s">
        <v>96</v>
      </c>
      <c r="L52" s="33">
        <v>1400</v>
      </c>
      <c r="M52" s="33">
        <v>400</v>
      </c>
      <c r="N52" s="44" t="s">
        <v>271</v>
      </c>
      <c r="O52" s="44" t="s">
        <v>149</v>
      </c>
      <c r="P52" s="28"/>
      <c r="Q52" s="57"/>
      <c r="R52" s="57"/>
    </row>
    <row r="53" s="7" customFormat="1" ht="171" spans="1:18">
      <c r="A53" s="31" t="s">
        <v>104</v>
      </c>
      <c r="B53" s="32" t="s">
        <v>105</v>
      </c>
      <c r="C53" s="31" t="s">
        <v>272</v>
      </c>
      <c r="D53" s="31" t="s">
        <v>273</v>
      </c>
      <c r="E53" s="31" t="s">
        <v>124</v>
      </c>
      <c r="F53" s="31" t="s">
        <v>274</v>
      </c>
      <c r="G53" s="34">
        <v>10</v>
      </c>
      <c r="H53" s="35"/>
      <c r="I53" s="34">
        <v>10</v>
      </c>
      <c r="J53" s="34"/>
      <c r="K53" s="31" t="s">
        <v>96</v>
      </c>
      <c r="L53" s="31">
        <v>100</v>
      </c>
      <c r="M53" s="31">
        <v>100</v>
      </c>
      <c r="N53" s="45" t="s">
        <v>275</v>
      </c>
      <c r="O53" s="45" t="s">
        <v>111</v>
      </c>
      <c r="P53" s="28"/>
      <c r="Q53" s="57"/>
      <c r="R53" s="57"/>
    </row>
    <row r="54" s="7" customFormat="1" ht="128.25" spans="1:18">
      <c r="A54" s="31" t="s">
        <v>104</v>
      </c>
      <c r="B54" s="32" t="s">
        <v>105</v>
      </c>
      <c r="C54" s="31" t="s">
        <v>272</v>
      </c>
      <c r="D54" s="31" t="s">
        <v>276</v>
      </c>
      <c r="E54" s="31" t="s">
        <v>124</v>
      </c>
      <c r="F54" s="31" t="s">
        <v>277</v>
      </c>
      <c r="G54" s="34">
        <v>10</v>
      </c>
      <c r="H54" s="35"/>
      <c r="I54" s="34">
        <v>10</v>
      </c>
      <c r="J54" s="34"/>
      <c r="K54" s="31" t="s">
        <v>96</v>
      </c>
      <c r="L54" s="31">
        <v>100</v>
      </c>
      <c r="M54" s="31">
        <v>100</v>
      </c>
      <c r="N54" s="45" t="s">
        <v>278</v>
      </c>
      <c r="O54" s="45" t="s">
        <v>111</v>
      </c>
      <c r="P54" s="28"/>
      <c r="Q54" s="57"/>
      <c r="R54" s="57"/>
    </row>
    <row r="55" s="7" customFormat="1" ht="142.5" spans="1:18">
      <c r="A55" s="31" t="s">
        <v>104</v>
      </c>
      <c r="B55" s="32" t="s">
        <v>105</v>
      </c>
      <c r="C55" s="31" t="s">
        <v>272</v>
      </c>
      <c r="D55" s="31" t="s">
        <v>279</v>
      </c>
      <c r="E55" s="31" t="s">
        <v>114</v>
      </c>
      <c r="F55" s="31" t="s">
        <v>280</v>
      </c>
      <c r="G55" s="34">
        <v>10</v>
      </c>
      <c r="H55" s="35"/>
      <c r="I55" s="34">
        <v>10</v>
      </c>
      <c r="J55" s="34"/>
      <c r="K55" s="31" t="s">
        <v>96</v>
      </c>
      <c r="L55" s="31">
        <v>100</v>
      </c>
      <c r="M55" s="31">
        <v>100</v>
      </c>
      <c r="N55" s="45" t="s">
        <v>281</v>
      </c>
      <c r="O55" s="45" t="s">
        <v>111</v>
      </c>
      <c r="P55" s="28"/>
      <c r="Q55" s="57"/>
      <c r="R55" s="57"/>
    </row>
    <row r="56" s="7" customFormat="1" ht="114" spans="1:18">
      <c r="A56" s="31" t="s">
        <v>104</v>
      </c>
      <c r="B56" s="32" t="s">
        <v>105</v>
      </c>
      <c r="C56" s="31" t="s">
        <v>272</v>
      </c>
      <c r="D56" s="31" t="s">
        <v>282</v>
      </c>
      <c r="E56" s="31" t="s">
        <v>100</v>
      </c>
      <c r="F56" s="31" t="s">
        <v>283</v>
      </c>
      <c r="G56" s="34">
        <v>10</v>
      </c>
      <c r="H56" s="35"/>
      <c r="I56" s="34">
        <v>10</v>
      </c>
      <c r="J56" s="34"/>
      <c r="K56" s="31" t="s">
        <v>96</v>
      </c>
      <c r="L56" s="31">
        <v>100</v>
      </c>
      <c r="M56" s="31">
        <v>100</v>
      </c>
      <c r="N56" s="45" t="s">
        <v>284</v>
      </c>
      <c r="O56" s="45" t="s">
        <v>111</v>
      </c>
      <c r="P56" s="28"/>
      <c r="Q56" s="57"/>
      <c r="R56" s="57"/>
    </row>
    <row r="57" s="7" customFormat="1" ht="171" spans="1:18">
      <c r="A57" s="31" t="s">
        <v>104</v>
      </c>
      <c r="B57" s="32" t="s">
        <v>105</v>
      </c>
      <c r="C57" s="31" t="s">
        <v>272</v>
      </c>
      <c r="D57" s="31" t="s">
        <v>285</v>
      </c>
      <c r="E57" s="31" t="s">
        <v>286</v>
      </c>
      <c r="F57" s="31" t="s">
        <v>287</v>
      </c>
      <c r="G57" s="34">
        <v>10</v>
      </c>
      <c r="H57" s="35"/>
      <c r="I57" s="34">
        <v>10</v>
      </c>
      <c r="J57" s="34"/>
      <c r="K57" s="31" t="s">
        <v>96</v>
      </c>
      <c r="L57" s="31">
        <v>100</v>
      </c>
      <c r="M57" s="31">
        <v>100</v>
      </c>
      <c r="N57" s="45" t="s">
        <v>288</v>
      </c>
      <c r="O57" s="45" t="s">
        <v>111</v>
      </c>
      <c r="P57" s="28"/>
      <c r="Q57" s="57"/>
      <c r="R57" s="57"/>
    </row>
    <row r="58" s="7" customFormat="1" ht="114" spans="1:18">
      <c r="A58" s="36" t="s">
        <v>104</v>
      </c>
      <c r="B58" s="36" t="s">
        <v>289</v>
      </c>
      <c r="C58" s="41" t="s">
        <v>290</v>
      </c>
      <c r="D58" s="41" t="s">
        <v>291</v>
      </c>
      <c r="E58" s="41" t="s">
        <v>266</v>
      </c>
      <c r="F58" s="41" t="s">
        <v>292</v>
      </c>
      <c r="G58" s="29">
        <v>300</v>
      </c>
      <c r="H58" s="30"/>
      <c r="I58" s="29">
        <v>300</v>
      </c>
      <c r="J58" s="29"/>
      <c r="K58" s="41" t="s">
        <v>96</v>
      </c>
      <c r="L58" s="41">
        <v>386</v>
      </c>
      <c r="M58" s="41">
        <v>88</v>
      </c>
      <c r="N58" s="46" t="s">
        <v>293</v>
      </c>
      <c r="O58" s="46" t="s">
        <v>111</v>
      </c>
      <c r="P58" s="28"/>
      <c r="Q58" s="57"/>
      <c r="R58" s="57"/>
    </row>
    <row r="59" s="7" customFormat="1" ht="128.25" spans="1:18">
      <c r="A59" s="36" t="s">
        <v>104</v>
      </c>
      <c r="B59" s="36" t="s">
        <v>289</v>
      </c>
      <c r="C59" s="41" t="s">
        <v>290</v>
      </c>
      <c r="D59" s="41" t="s">
        <v>294</v>
      </c>
      <c r="E59" s="41" t="s">
        <v>184</v>
      </c>
      <c r="F59" s="41" t="s">
        <v>295</v>
      </c>
      <c r="G59" s="29">
        <v>300</v>
      </c>
      <c r="H59" s="30"/>
      <c r="I59" s="29">
        <v>300</v>
      </c>
      <c r="J59" s="29"/>
      <c r="K59" s="41" t="s">
        <v>96</v>
      </c>
      <c r="L59" s="41">
        <v>340</v>
      </c>
      <c r="M59" s="41">
        <v>32</v>
      </c>
      <c r="N59" s="46" t="s">
        <v>296</v>
      </c>
      <c r="O59" s="46" t="s">
        <v>111</v>
      </c>
      <c r="P59" s="28"/>
      <c r="Q59" s="57"/>
      <c r="R59" s="57"/>
    </row>
    <row r="60" s="7" customFormat="1" ht="99.75" spans="1:18">
      <c r="A60" s="36" t="s">
        <v>104</v>
      </c>
      <c r="B60" s="36" t="s">
        <v>289</v>
      </c>
      <c r="C60" s="41" t="s">
        <v>290</v>
      </c>
      <c r="D60" s="41" t="s">
        <v>297</v>
      </c>
      <c r="E60" s="41" t="s">
        <v>286</v>
      </c>
      <c r="F60" s="41" t="s">
        <v>298</v>
      </c>
      <c r="G60" s="29">
        <v>30</v>
      </c>
      <c r="H60" s="30"/>
      <c r="I60" s="29">
        <v>30</v>
      </c>
      <c r="J60" s="29"/>
      <c r="K60" s="41" t="s">
        <v>96</v>
      </c>
      <c r="L60" s="41">
        <v>171</v>
      </c>
      <c r="M60" s="41">
        <v>47</v>
      </c>
      <c r="N60" s="46" t="s">
        <v>299</v>
      </c>
      <c r="O60" s="46" t="s">
        <v>111</v>
      </c>
      <c r="P60" s="28"/>
      <c r="Q60" s="57"/>
      <c r="R60" s="57"/>
    </row>
    <row r="61" s="7" customFormat="1" ht="99.75" spans="1:18">
      <c r="A61" s="36" t="s">
        <v>104</v>
      </c>
      <c r="B61" s="36" t="s">
        <v>289</v>
      </c>
      <c r="C61" s="41" t="s">
        <v>290</v>
      </c>
      <c r="D61" s="41" t="s">
        <v>300</v>
      </c>
      <c r="E61" s="41" t="s">
        <v>286</v>
      </c>
      <c r="F61" s="41" t="s">
        <v>301</v>
      </c>
      <c r="G61" s="29">
        <v>30</v>
      </c>
      <c r="H61" s="30"/>
      <c r="I61" s="29">
        <v>30</v>
      </c>
      <c r="J61" s="29"/>
      <c r="K61" s="41" t="s">
        <v>96</v>
      </c>
      <c r="L61" s="41">
        <v>154</v>
      </c>
      <c r="M61" s="41">
        <v>28</v>
      </c>
      <c r="N61" s="46" t="s">
        <v>302</v>
      </c>
      <c r="O61" s="46" t="s">
        <v>111</v>
      </c>
      <c r="P61" s="28"/>
      <c r="Q61" s="57"/>
      <c r="R61" s="57"/>
    </row>
    <row r="62" s="7" customFormat="1" ht="99.75" spans="1:18">
      <c r="A62" s="36" t="s">
        <v>104</v>
      </c>
      <c r="B62" s="36" t="s">
        <v>289</v>
      </c>
      <c r="C62" s="41" t="s">
        <v>290</v>
      </c>
      <c r="D62" s="41" t="s">
        <v>303</v>
      </c>
      <c r="E62" s="41" t="s">
        <v>241</v>
      </c>
      <c r="F62" s="41" t="s">
        <v>304</v>
      </c>
      <c r="G62" s="29">
        <v>35</v>
      </c>
      <c r="H62" s="30">
        <v>35</v>
      </c>
      <c r="I62" s="29"/>
      <c r="J62" s="29"/>
      <c r="K62" s="41" t="s">
        <v>96</v>
      </c>
      <c r="L62" s="41">
        <v>72</v>
      </c>
      <c r="M62" s="41">
        <v>21</v>
      </c>
      <c r="N62" s="46" t="s">
        <v>305</v>
      </c>
      <c r="O62" s="46" t="s">
        <v>111</v>
      </c>
      <c r="P62" s="28"/>
      <c r="Q62" s="57"/>
      <c r="R62" s="57"/>
    </row>
    <row r="63" s="7" customFormat="1" ht="99.75" spans="1:18">
      <c r="A63" s="36" t="s">
        <v>104</v>
      </c>
      <c r="B63" s="36" t="s">
        <v>289</v>
      </c>
      <c r="C63" s="41" t="s">
        <v>290</v>
      </c>
      <c r="D63" s="41" t="s">
        <v>306</v>
      </c>
      <c r="E63" s="41" t="s">
        <v>286</v>
      </c>
      <c r="F63" s="41" t="s">
        <v>307</v>
      </c>
      <c r="G63" s="29">
        <v>60</v>
      </c>
      <c r="H63" s="30">
        <v>60</v>
      </c>
      <c r="I63" s="29"/>
      <c r="J63" s="29"/>
      <c r="K63" s="41" t="s">
        <v>96</v>
      </c>
      <c r="L63" s="41">
        <v>192</v>
      </c>
      <c r="M63" s="41">
        <v>44</v>
      </c>
      <c r="N63" s="46" t="s">
        <v>308</v>
      </c>
      <c r="O63" s="46" t="s">
        <v>111</v>
      </c>
      <c r="P63" s="28"/>
      <c r="Q63" s="57"/>
      <c r="R63" s="57"/>
    </row>
    <row r="64" s="7" customFormat="1" ht="99.75" spans="1:18">
      <c r="A64" s="36" t="s">
        <v>104</v>
      </c>
      <c r="B64" s="36" t="s">
        <v>289</v>
      </c>
      <c r="C64" s="41" t="s">
        <v>290</v>
      </c>
      <c r="D64" s="41" t="s">
        <v>309</v>
      </c>
      <c r="E64" s="41" t="s">
        <v>286</v>
      </c>
      <c r="F64" s="41" t="s">
        <v>310</v>
      </c>
      <c r="G64" s="29">
        <v>90</v>
      </c>
      <c r="H64" s="30">
        <v>90</v>
      </c>
      <c r="I64" s="29"/>
      <c r="J64" s="29"/>
      <c r="K64" s="41" t="s">
        <v>96</v>
      </c>
      <c r="L64" s="41">
        <v>192</v>
      </c>
      <c r="M64" s="41">
        <v>44</v>
      </c>
      <c r="N64" s="46" t="s">
        <v>311</v>
      </c>
      <c r="O64" s="46" t="s">
        <v>111</v>
      </c>
      <c r="P64" s="28"/>
      <c r="Q64" s="57"/>
      <c r="R64" s="57"/>
    </row>
    <row r="65" s="7" customFormat="1" ht="156.75" spans="1:18">
      <c r="A65" s="36" t="s">
        <v>104</v>
      </c>
      <c r="B65" s="36" t="s">
        <v>289</v>
      </c>
      <c r="C65" s="41" t="s">
        <v>290</v>
      </c>
      <c r="D65" s="41" t="s">
        <v>312</v>
      </c>
      <c r="E65" s="41" t="s">
        <v>124</v>
      </c>
      <c r="F65" s="41" t="s">
        <v>313</v>
      </c>
      <c r="G65" s="29">
        <v>300</v>
      </c>
      <c r="H65" s="30">
        <v>300</v>
      </c>
      <c r="I65" s="29"/>
      <c r="J65" s="29"/>
      <c r="K65" s="41" t="s">
        <v>96</v>
      </c>
      <c r="L65" s="41">
        <v>367</v>
      </c>
      <c r="M65" s="41">
        <v>41</v>
      </c>
      <c r="N65" s="46" t="s">
        <v>314</v>
      </c>
      <c r="O65" s="46" t="s">
        <v>111</v>
      </c>
      <c r="P65" s="28"/>
      <c r="Q65" s="57"/>
      <c r="R65" s="57"/>
    </row>
    <row r="66" s="7" customFormat="1" ht="171" spans="1:18">
      <c r="A66" s="28" t="s">
        <v>104</v>
      </c>
      <c r="B66" s="36" t="s">
        <v>289</v>
      </c>
      <c r="C66" s="28" t="s">
        <v>315</v>
      </c>
      <c r="D66" s="41" t="s">
        <v>316</v>
      </c>
      <c r="E66" s="28" t="s">
        <v>241</v>
      </c>
      <c r="F66" s="28" t="s">
        <v>317</v>
      </c>
      <c r="G66" s="29">
        <v>350</v>
      </c>
      <c r="H66" s="30">
        <v>350</v>
      </c>
      <c r="I66" s="29"/>
      <c r="J66" s="29"/>
      <c r="K66" s="28" t="s">
        <v>96</v>
      </c>
      <c r="L66" s="28">
        <v>974</v>
      </c>
      <c r="M66" s="28">
        <v>467</v>
      </c>
      <c r="N66" s="46" t="s">
        <v>318</v>
      </c>
      <c r="O66" s="46" t="s">
        <v>111</v>
      </c>
      <c r="P66" s="28"/>
      <c r="Q66" s="57"/>
      <c r="R66" s="57"/>
    </row>
    <row r="67" s="7" customFormat="1" ht="142.5" spans="1:18">
      <c r="A67" s="28" t="s">
        <v>104</v>
      </c>
      <c r="B67" s="36" t="s">
        <v>289</v>
      </c>
      <c r="C67" s="28" t="s">
        <v>319</v>
      </c>
      <c r="D67" s="28" t="s">
        <v>320</v>
      </c>
      <c r="E67" s="28" t="s">
        <v>119</v>
      </c>
      <c r="F67" s="28" t="s">
        <v>119</v>
      </c>
      <c r="G67" s="29">
        <v>795</v>
      </c>
      <c r="H67" s="30">
        <v>795</v>
      </c>
      <c r="I67" s="29"/>
      <c r="J67" s="29"/>
      <c r="K67" s="28" t="s">
        <v>96</v>
      </c>
      <c r="L67" s="28">
        <v>7201</v>
      </c>
      <c r="M67" s="28">
        <v>7201</v>
      </c>
      <c r="N67" s="43" t="s">
        <v>321</v>
      </c>
      <c r="O67" s="43" t="s">
        <v>111</v>
      </c>
      <c r="P67" s="28"/>
      <c r="Q67" s="57"/>
      <c r="R67" s="57"/>
    </row>
    <row r="68" s="7" customFormat="1" ht="57" spans="1:18">
      <c r="A68" s="28" t="s">
        <v>322</v>
      </c>
      <c r="B68" s="36" t="s">
        <v>289</v>
      </c>
      <c r="C68" s="28" t="s">
        <v>323</v>
      </c>
      <c r="D68" s="28" t="s">
        <v>324</v>
      </c>
      <c r="E68" s="28" t="s">
        <v>266</v>
      </c>
      <c r="F68" s="28" t="s">
        <v>325</v>
      </c>
      <c r="G68" s="29">
        <v>49.3</v>
      </c>
      <c r="H68" s="30"/>
      <c r="I68" s="29">
        <v>49.3</v>
      </c>
      <c r="J68" s="29"/>
      <c r="K68" s="28" t="s">
        <v>94</v>
      </c>
      <c r="L68" s="28">
        <v>37</v>
      </c>
      <c r="M68" s="28">
        <v>37</v>
      </c>
      <c r="N68" s="43" t="s">
        <v>326</v>
      </c>
      <c r="O68" s="43" t="s">
        <v>103</v>
      </c>
      <c r="P68" s="28"/>
      <c r="Q68" s="57"/>
      <c r="R68" s="57"/>
    </row>
    <row r="69" s="7" customFormat="1" ht="114" spans="1:18">
      <c r="A69" s="28" t="s">
        <v>104</v>
      </c>
      <c r="B69" s="36" t="s">
        <v>327</v>
      </c>
      <c r="C69" s="28" t="s">
        <v>328</v>
      </c>
      <c r="D69" s="28" t="s">
        <v>329</v>
      </c>
      <c r="E69" s="28" t="s">
        <v>119</v>
      </c>
      <c r="F69" s="28" t="s">
        <v>119</v>
      </c>
      <c r="G69" s="29">
        <v>5</v>
      </c>
      <c r="H69" s="30">
        <v>5</v>
      </c>
      <c r="I69" s="29"/>
      <c r="J69" s="29"/>
      <c r="K69" s="28" t="s">
        <v>96</v>
      </c>
      <c r="L69" s="28">
        <v>60</v>
      </c>
      <c r="M69" s="28">
        <v>60</v>
      </c>
      <c r="N69" s="43" t="s">
        <v>330</v>
      </c>
      <c r="O69" s="43" t="s">
        <v>111</v>
      </c>
      <c r="P69" s="28"/>
      <c r="Q69" s="57"/>
      <c r="R69" s="57"/>
    </row>
    <row r="70" s="7" customFormat="1" ht="185.25" spans="1:18">
      <c r="A70" s="28" t="s">
        <v>104</v>
      </c>
      <c r="B70" s="36" t="s">
        <v>327</v>
      </c>
      <c r="C70" s="28" t="s">
        <v>331</v>
      </c>
      <c r="D70" s="41" t="s">
        <v>332</v>
      </c>
      <c r="E70" s="41" t="s">
        <v>221</v>
      </c>
      <c r="F70" s="41" t="s">
        <v>333</v>
      </c>
      <c r="G70" s="29">
        <v>500</v>
      </c>
      <c r="H70" s="30">
        <v>500</v>
      </c>
      <c r="I70" s="29"/>
      <c r="J70" s="29"/>
      <c r="K70" s="41" t="s">
        <v>96</v>
      </c>
      <c r="L70" s="41">
        <v>8818</v>
      </c>
      <c r="M70" s="41">
        <v>2029</v>
      </c>
      <c r="N70" s="46" t="s">
        <v>334</v>
      </c>
      <c r="O70" s="46" t="s">
        <v>111</v>
      </c>
      <c r="P70" s="28"/>
      <c r="Q70" s="57"/>
      <c r="R70" s="57"/>
    </row>
    <row r="71" s="7" customFormat="1" ht="57" spans="1:18">
      <c r="A71" s="28" t="s">
        <v>322</v>
      </c>
      <c r="B71" s="36" t="s">
        <v>105</v>
      </c>
      <c r="C71" s="28" t="s">
        <v>335</v>
      </c>
      <c r="D71" s="28" t="s">
        <v>336</v>
      </c>
      <c r="E71" s="28" t="s">
        <v>266</v>
      </c>
      <c r="F71" s="28" t="s">
        <v>337</v>
      </c>
      <c r="G71" s="29">
        <v>100</v>
      </c>
      <c r="H71" s="30"/>
      <c r="I71" s="29">
        <v>100</v>
      </c>
      <c r="J71" s="29"/>
      <c r="K71" s="28" t="s">
        <v>94</v>
      </c>
      <c r="L71" s="28">
        <v>655</v>
      </c>
      <c r="M71" s="28">
        <v>655</v>
      </c>
      <c r="N71" s="43" t="s">
        <v>338</v>
      </c>
      <c r="O71" s="43" t="s">
        <v>103</v>
      </c>
      <c r="P71" s="28"/>
      <c r="Q71" s="57"/>
      <c r="R71" s="57"/>
    </row>
    <row r="72" s="7" customFormat="1" ht="71.25" spans="1:18">
      <c r="A72" s="31" t="s">
        <v>104</v>
      </c>
      <c r="B72" s="32" t="s">
        <v>72</v>
      </c>
      <c r="C72" s="31" t="s">
        <v>339</v>
      </c>
      <c r="D72" s="31" t="s">
        <v>340</v>
      </c>
      <c r="E72" s="31" t="s">
        <v>221</v>
      </c>
      <c r="F72" s="31" t="s">
        <v>341</v>
      </c>
      <c r="G72" s="34">
        <v>195.3</v>
      </c>
      <c r="H72" s="35">
        <v>195.3</v>
      </c>
      <c r="I72" s="34"/>
      <c r="J72" s="34"/>
      <c r="K72" s="31" t="s">
        <v>96</v>
      </c>
      <c r="L72" s="31">
        <v>473</v>
      </c>
      <c r="M72" s="28">
        <v>71</v>
      </c>
      <c r="N72" s="43" t="s">
        <v>342</v>
      </c>
      <c r="O72" s="43" t="s">
        <v>111</v>
      </c>
      <c r="P72" s="28"/>
      <c r="Q72" s="57"/>
      <c r="R72" s="57"/>
    </row>
    <row r="73" s="7" customFormat="1" ht="99.75" spans="1:19">
      <c r="A73" s="28" t="s">
        <v>104</v>
      </c>
      <c r="B73" s="36" t="s">
        <v>343</v>
      </c>
      <c r="C73" s="28" t="s">
        <v>343</v>
      </c>
      <c r="D73" s="28" t="s">
        <v>344</v>
      </c>
      <c r="E73" s="28" t="s">
        <v>254</v>
      </c>
      <c r="F73" s="28" t="s">
        <v>345</v>
      </c>
      <c r="G73" s="29">
        <v>200</v>
      </c>
      <c r="H73" s="30"/>
      <c r="I73" s="29">
        <v>200</v>
      </c>
      <c r="J73" s="29"/>
      <c r="K73" s="28" t="s">
        <v>96</v>
      </c>
      <c r="L73" s="28">
        <v>350</v>
      </c>
      <c r="M73" s="28">
        <v>200</v>
      </c>
      <c r="N73" s="43" t="s">
        <v>346</v>
      </c>
      <c r="O73" s="43" t="s">
        <v>347</v>
      </c>
      <c r="P73" s="28"/>
      <c r="Q73" s="57"/>
      <c r="R73" s="57"/>
      <c r="S73" s="7" t="s">
        <v>348</v>
      </c>
    </row>
    <row r="74" s="7" customFormat="1" ht="242.25" spans="1:19">
      <c r="A74" s="28" t="s">
        <v>104</v>
      </c>
      <c r="B74" s="36" t="s">
        <v>343</v>
      </c>
      <c r="C74" s="28" t="s">
        <v>343</v>
      </c>
      <c r="D74" s="28" t="s">
        <v>349</v>
      </c>
      <c r="E74" s="28" t="s">
        <v>188</v>
      </c>
      <c r="F74" s="28" t="s">
        <v>350</v>
      </c>
      <c r="G74" s="29">
        <v>300</v>
      </c>
      <c r="H74" s="30"/>
      <c r="I74" s="29">
        <v>300</v>
      </c>
      <c r="J74" s="29"/>
      <c r="K74" s="28" t="s">
        <v>96</v>
      </c>
      <c r="L74" s="28">
        <v>335</v>
      </c>
      <c r="M74" s="28">
        <v>169</v>
      </c>
      <c r="N74" s="43" t="s">
        <v>351</v>
      </c>
      <c r="O74" s="43" t="s">
        <v>347</v>
      </c>
      <c r="P74" s="28"/>
      <c r="Q74" s="57"/>
      <c r="R74" s="57"/>
      <c r="S74" s="7" t="s">
        <v>352</v>
      </c>
    </row>
    <row r="75" s="7" customFormat="1" ht="128.25" spans="1:19">
      <c r="A75" s="28" t="s">
        <v>104</v>
      </c>
      <c r="B75" s="36" t="s">
        <v>343</v>
      </c>
      <c r="C75" s="28" t="s">
        <v>343</v>
      </c>
      <c r="D75" s="28" t="s">
        <v>353</v>
      </c>
      <c r="E75" s="28" t="s">
        <v>266</v>
      </c>
      <c r="F75" s="28" t="s">
        <v>354</v>
      </c>
      <c r="G75" s="29">
        <v>380</v>
      </c>
      <c r="H75" s="30">
        <v>380</v>
      </c>
      <c r="I75" s="29"/>
      <c r="J75" s="29"/>
      <c r="K75" s="28" t="s">
        <v>96</v>
      </c>
      <c r="L75" s="28">
        <v>215</v>
      </c>
      <c r="M75" s="28">
        <v>37</v>
      </c>
      <c r="N75" s="43" t="s">
        <v>355</v>
      </c>
      <c r="O75" s="43" t="s">
        <v>347</v>
      </c>
      <c r="P75" s="28"/>
      <c r="Q75" s="57"/>
      <c r="R75" s="57"/>
      <c r="S75" s="7" t="s">
        <v>356</v>
      </c>
    </row>
    <row r="76" s="7" customFormat="1" ht="114" spans="1:19">
      <c r="A76" s="28" t="s">
        <v>104</v>
      </c>
      <c r="B76" s="36" t="s">
        <v>343</v>
      </c>
      <c r="C76" s="28" t="s">
        <v>343</v>
      </c>
      <c r="D76" s="28" t="s">
        <v>357</v>
      </c>
      <c r="E76" s="28" t="s">
        <v>196</v>
      </c>
      <c r="F76" s="28" t="s">
        <v>358</v>
      </c>
      <c r="G76" s="29">
        <v>900</v>
      </c>
      <c r="H76" s="30">
        <v>900</v>
      </c>
      <c r="I76" s="29"/>
      <c r="J76" s="29"/>
      <c r="K76" s="28" t="s">
        <v>96</v>
      </c>
      <c r="L76" s="28">
        <v>350</v>
      </c>
      <c r="M76" s="28">
        <v>85</v>
      </c>
      <c r="N76" s="43" t="s">
        <v>359</v>
      </c>
      <c r="O76" s="43" t="s">
        <v>347</v>
      </c>
      <c r="P76" s="28"/>
      <c r="Q76" s="57"/>
      <c r="R76" s="57"/>
      <c r="S76" s="7" t="s">
        <v>360</v>
      </c>
    </row>
    <row r="77" s="7" customFormat="1" ht="171" spans="1:19">
      <c r="A77" s="28" t="s">
        <v>104</v>
      </c>
      <c r="B77" s="36" t="s">
        <v>343</v>
      </c>
      <c r="C77" s="28" t="s">
        <v>343</v>
      </c>
      <c r="D77" s="28" t="s">
        <v>361</v>
      </c>
      <c r="E77" s="28" t="s">
        <v>200</v>
      </c>
      <c r="F77" s="28" t="s">
        <v>362</v>
      </c>
      <c r="G77" s="29">
        <v>860</v>
      </c>
      <c r="H77" s="30">
        <v>860</v>
      </c>
      <c r="I77" s="29"/>
      <c r="J77" s="29"/>
      <c r="K77" s="28" t="s">
        <v>96</v>
      </c>
      <c r="L77" s="28">
        <v>233</v>
      </c>
      <c r="M77" s="28">
        <v>52</v>
      </c>
      <c r="N77" s="43" t="s">
        <v>363</v>
      </c>
      <c r="O77" s="43" t="s">
        <v>347</v>
      </c>
      <c r="P77" s="28"/>
      <c r="Q77" s="57"/>
      <c r="R77" s="57"/>
      <c r="S77" s="7" t="s">
        <v>364</v>
      </c>
    </row>
    <row r="78" s="7" customFormat="1" ht="114" spans="1:19">
      <c r="A78" s="41" t="s">
        <v>104</v>
      </c>
      <c r="B78" s="36" t="s">
        <v>343</v>
      </c>
      <c r="C78" s="41" t="s">
        <v>343</v>
      </c>
      <c r="D78" s="41" t="s">
        <v>365</v>
      </c>
      <c r="E78" s="33" t="s">
        <v>192</v>
      </c>
      <c r="F78" s="41" t="s">
        <v>366</v>
      </c>
      <c r="G78" s="29">
        <v>500</v>
      </c>
      <c r="H78" s="30">
        <v>500</v>
      </c>
      <c r="I78" s="29"/>
      <c r="J78" s="29"/>
      <c r="K78" s="41" t="s">
        <v>96</v>
      </c>
      <c r="L78" s="41">
        <v>343</v>
      </c>
      <c r="M78" s="41">
        <v>14</v>
      </c>
      <c r="N78" s="46" t="s">
        <v>367</v>
      </c>
      <c r="O78" s="46" t="s">
        <v>347</v>
      </c>
      <c r="P78" s="28"/>
      <c r="Q78" s="57"/>
      <c r="R78" s="57"/>
      <c r="S78" s="7" t="s">
        <v>368</v>
      </c>
    </row>
    <row r="79" s="7" customFormat="1" ht="114" spans="1:19">
      <c r="A79" s="41" t="s">
        <v>104</v>
      </c>
      <c r="B79" s="36" t="s">
        <v>343</v>
      </c>
      <c r="C79" s="41" t="s">
        <v>343</v>
      </c>
      <c r="D79" s="41" t="s">
        <v>369</v>
      </c>
      <c r="E79" s="41" t="s">
        <v>180</v>
      </c>
      <c r="F79" s="41" t="s">
        <v>370</v>
      </c>
      <c r="G79" s="29">
        <v>500</v>
      </c>
      <c r="H79" s="30">
        <v>500</v>
      </c>
      <c r="I79" s="29"/>
      <c r="J79" s="29"/>
      <c r="K79" s="41" t="s">
        <v>96</v>
      </c>
      <c r="L79" s="41">
        <v>265</v>
      </c>
      <c r="M79" s="41">
        <v>35</v>
      </c>
      <c r="N79" s="46" t="s">
        <v>371</v>
      </c>
      <c r="O79" s="46" t="s">
        <v>347</v>
      </c>
      <c r="P79" s="28"/>
      <c r="Q79" s="57"/>
      <c r="R79" s="57"/>
      <c r="S79" s="7" t="s">
        <v>372</v>
      </c>
    </row>
    <row r="80" s="7" customFormat="1" ht="85.5" spans="1:19">
      <c r="A80" s="28" t="s">
        <v>104</v>
      </c>
      <c r="B80" s="36" t="s">
        <v>343</v>
      </c>
      <c r="C80" s="28" t="s">
        <v>343</v>
      </c>
      <c r="D80" s="28" t="s">
        <v>373</v>
      </c>
      <c r="E80" s="28" t="s">
        <v>241</v>
      </c>
      <c r="F80" s="28" t="s">
        <v>374</v>
      </c>
      <c r="G80" s="29">
        <v>500</v>
      </c>
      <c r="H80" s="30">
        <v>500</v>
      </c>
      <c r="I80" s="29"/>
      <c r="J80" s="29"/>
      <c r="K80" s="28" t="s">
        <v>96</v>
      </c>
      <c r="L80" s="28">
        <v>350</v>
      </c>
      <c r="M80" s="28">
        <v>169</v>
      </c>
      <c r="N80" s="43" t="s">
        <v>375</v>
      </c>
      <c r="O80" s="43" t="s">
        <v>347</v>
      </c>
      <c r="P80" s="28"/>
      <c r="Q80" s="57"/>
      <c r="R80" s="57"/>
      <c r="S80" s="7" t="s">
        <v>376</v>
      </c>
    </row>
    <row r="81" s="7" customFormat="1" ht="299.25" spans="1:19">
      <c r="A81" s="28" t="s">
        <v>104</v>
      </c>
      <c r="B81" s="36" t="s">
        <v>343</v>
      </c>
      <c r="C81" s="28" t="s">
        <v>343</v>
      </c>
      <c r="D81" s="28" t="s">
        <v>377</v>
      </c>
      <c r="E81" s="58" t="s">
        <v>172</v>
      </c>
      <c r="F81" s="58" t="s">
        <v>378</v>
      </c>
      <c r="G81" s="29">
        <v>1000</v>
      </c>
      <c r="H81" s="30">
        <v>1000</v>
      </c>
      <c r="I81" s="29"/>
      <c r="J81" s="29"/>
      <c r="K81" s="28" t="s">
        <v>96</v>
      </c>
      <c r="L81" s="28">
        <v>287</v>
      </c>
      <c r="M81" s="28">
        <v>69</v>
      </c>
      <c r="N81" s="43" t="s">
        <v>379</v>
      </c>
      <c r="O81" s="43" t="s">
        <v>347</v>
      </c>
      <c r="P81" s="28"/>
      <c r="Q81" s="57"/>
      <c r="R81" s="57"/>
      <c r="S81" s="7" t="s">
        <v>380</v>
      </c>
    </row>
    <row r="82" s="7" customFormat="1" ht="99.75" spans="1:18">
      <c r="A82" s="31" t="s">
        <v>104</v>
      </c>
      <c r="B82" s="32" t="s">
        <v>105</v>
      </c>
      <c r="C82" s="31" t="s">
        <v>381</v>
      </c>
      <c r="D82" s="31" t="s">
        <v>382</v>
      </c>
      <c r="E82" s="31" t="s">
        <v>383</v>
      </c>
      <c r="F82" s="31" t="s">
        <v>384</v>
      </c>
      <c r="G82" s="34">
        <v>13.11</v>
      </c>
      <c r="H82" s="35">
        <v>13.11</v>
      </c>
      <c r="I82" s="34"/>
      <c r="J82" s="34"/>
      <c r="K82" s="31" t="s">
        <v>96</v>
      </c>
      <c r="L82" s="31">
        <v>161</v>
      </c>
      <c r="M82" s="31">
        <v>15</v>
      </c>
      <c r="N82" s="45" t="s">
        <v>385</v>
      </c>
      <c r="O82" s="45" t="s">
        <v>111</v>
      </c>
      <c r="P82" s="28"/>
      <c r="Q82" s="57"/>
      <c r="R82" s="57"/>
    </row>
    <row r="83" s="7" customFormat="1" ht="99.75" spans="1:18">
      <c r="A83" s="31" t="s">
        <v>104</v>
      </c>
      <c r="B83" s="32" t="s">
        <v>105</v>
      </c>
      <c r="C83" s="31" t="s">
        <v>381</v>
      </c>
      <c r="D83" s="31" t="s">
        <v>386</v>
      </c>
      <c r="E83" s="31" t="s">
        <v>176</v>
      </c>
      <c r="F83" s="31" t="s">
        <v>283</v>
      </c>
      <c r="G83" s="34">
        <v>21.57</v>
      </c>
      <c r="H83" s="35">
        <v>21.57</v>
      </c>
      <c r="I83" s="34"/>
      <c r="J83" s="34"/>
      <c r="K83" s="31" t="s">
        <v>96</v>
      </c>
      <c r="L83" s="31">
        <v>176</v>
      </c>
      <c r="M83" s="31">
        <v>30</v>
      </c>
      <c r="N83" s="45" t="s">
        <v>387</v>
      </c>
      <c r="O83" s="45" t="s">
        <v>111</v>
      </c>
      <c r="P83" s="28"/>
      <c r="Q83" s="57"/>
      <c r="R83" s="57"/>
    </row>
    <row r="84" s="7" customFormat="1" ht="99.75" spans="1:18">
      <c r="A84" s="31" t="s">
        <v>104</v>
      </c>
      <c r="B84" s="32" t="s">
        <v>105</v>
      </c>
      <c r="C84" s="31" t="s">
        <v>381</v>
      </c>
      <c r="D84" s="31" t="s">
        <v>388</v>
      </c>
      <c r="E84" s="31" t="s">
        <v>221</v>
      </c>
      <c r="F84" s="31" t="s">
        <v>389</v>
      </c>
      <c r="G84" s="34">
        <v>23</v>
      </c>
      <c r="H84" s="35">
        <v>23</v>
      </c>
      <c r="I84" s="34"/>
      <c r="J84" s="34"/>
      <c r="K84" s="31" t="s">
        <v>96</v>
      </c>
      <c r="L84" s="31">
        <v>236</v>
      </c>
      <c r="M84" s="31">
        <v>23</v>
      </c>
      <c r="N84" s="45" t="s">
        <v>390</v>
      </c>
      <c r="O84" s="45" t="s">
        <v>111</v>
      </c>
      <c r="P84" s="28"/>
      <c r="Q84" s="57"/>
      <c r="R84" s="57"/>
    </row>
    <row r="85" s="7" customFormat="1" ht="99.75" spans="1:18">
      <c r="A85" s="31" t="s">
        <v>104</v>
      </c>
      <c r="B85" s="32" t="s">
        <v>105</v>
      </c>
      <c r="C85" s="31" t="s">
        <v>381</v>
      </c>
      <c r="D85" s="31" t="s">
        <v>391</v>
      </c>
      <c r="E85" s="31" t="s">
        <v>286</v>
      </c>
      <c r="F85" s="31" t="s">
        <v>392</v>
      </c>
      <c r="G85" s="34">
        <v>27.21</v>
      </c>
      <c r="H85" s="35">
        <v>27.21</v>
      </c>
      <c r="I85" s="34"/>
      <c r="J85" s="34"/>
      <c r="K85" s="31" t="s">
        <v>96</v>
      </c>
      <c r="L85" s="31">
        <v>188</v>
      </c>
      <c r="M85" s="31">
        <v>30</v>
      </c>
      <c r="N85" s="45" t="s">
        <v>393</v>
      </c>
      <c r="O85" s="45" t="s">
        <v>111</v>
      </c>
      <c r="P85" s="28"/>
      <c r="Q85" s="57"/>
      <c r="R85" s="57"/>
    </row>
    <row r="86" s="7" customFormat="1" ht="99.75" spans="1:18">
      <c r="A86" s="31" t="s">
        <v>104</v>
      </c>
      <c r="B86" s="32" t="s">
        <v>105</v>
      </c>
      <c r="C86" s="31" t="s">
        <v>381</v>
      </c>
      <c r="D86" s="31" t="s">
        <v>394</v>
      </c>
      <c r="E86" s="31" t="s">
        <v>168</v>
      </c>
      <c r="F86" s="31" t="s">
        <v>395</v>
      </c>
      <c r="G86" s="34">
        <v>37.98</v>
      </c>
      <c r="H86" s="35">
        <v>37.98</v>
      </c>
      <c r="I86" s="34"/>
      <c r="J86" s="34"/>
      <c r="K86" s="31" t="s">
        <v>96</v>
      </c>
      <c r="L86" s="31">
        <v>193</v>
      </c>
      <c r="M86" s="31">
        <v>55</v>
      </c>
      <c r="N86" s="45" t="s">
        <v>396</v>
      </c>
      <c r="O86" s="45" t="s">
        <v>111</v>
      </c>
      <c r="P86" s="28"/>
      <c r="Q86" s="57"/>
      <c r="R86" s="57"/>
    </row>
    <row r="87" s="7" customFormat="1" ht="99.75" spans="1:18">
      <c r="A87" s="31" t="s">
        <v>104</v>
      </c>
      <c r="B87" s="32" t="s">
        <v>105</v>
      </c>
      <c r="C87" s="31" t="s">
        <v>381</v>
      </c>
      <c r="D87" s="31" t="s">
        <v>397</v>
      </c>
      <c r="E87" s="31" t="s">
        <v>221</v>
      </c>
      <c r="F87" s="31" t="s">
        <v>398</v>
      </c>
      <c r="G87" s="34">
        <v>41.9</v>
      </c>
      <c r="H87" s="35">
        <v>41.9</v>
      </c>
      <c r="I87" s="34"/>
      <c r="J87" s="34"/>
      <c r="K87" s="31" t="s">
        <v>96</v>
      </c>
      <c r="L87" s="31">
        <v>257</v>
      </c>
      <c r="M87" s="31">
        <v>78</v>
      </c>
      <c r="N87" s="45" t="s">
        <v>399</v>
      </c>
      <c r="O87" s="45" t="s">
        <v>111</v>
      </c>
      <c r="P87" s="28"/>
      <c r="Q87" s="57"/>
      <c r="R87" s="57"/>
    </row>
    <row r="88" s="7" customFormat="1" ht="99.75" spans="1:18">
      <c r="A88" s="31" t="s">
        <v>104</v>
      </c>
      <c r="B88" s="32" t="s">
        <v>105</v>
      </c>
      <c r="C88" s="31" t="s">
        <v>381</v>
      </c>
      <c r="D88" s="31" t="s">
        <v>400</v>
      </c>
      <c r="E88" s="31" t="s">
        <v>176</v>
      </c>
      <c r="F88" s="31" t="s">
        <v>401</v>
      </c>
      <c r="G88" s="34">
        <v>50.8</v>
      </c>
      <c r="H88" s="35">
        <v>50.8</v>
      </c>
      <c r="I88" s="34"/>
      <c r="J88" s="34"/>
      <c r="K88" s="31" t="s">
        <v>96</v>
      </c>
      <c r="L88" s="31">
        <v>308</v>
      </c>
      <c r="M88" s="31">
        <v>95</v>
      </c>
      <c r="N88" s="45" t="s">
        <v>402</v>
      </c>
      <c r="O88" s="45" t="s">
        <v>111</v>
      </c>
      <c r="P88" s="28"/>
      <c r="Q88" s="57"/>
      <c r="R88" s="57"/>
    </row>
    <row r="89" s="7" customFormat="1" ht="99.75" spans="1:18">
      <c r="A89" s="31" t="s">
        <v>104</v>
      </c>
      <c r="B89" s="32" t="s">
        <v>105</v>
      </c>
      <c r="C89" s="31" t="s">
        <v>381</v>
      </c>
      <c r="D89" s="31" t="s">
        <v>403</v>
      </c>
      <c r="E89" s="31" t="s">
        <v>168</v>
      </c>
      <c r="F89" s="31" t="s">
        <v>404</v>
      </c>
      <c r="G89" s="34">
        <v>52.23</v>
      </c>
      <c r="H89" s="35">
        <v>52.23</v>
      </c>
      <c r="I89" s="34"/>
      <c r="J89" s="34"/>
      <c r="K89" s="31" t="s">
        <v>96</v>
      </c>
      <c r="L89" s="31">
        <v>182</v>
      </c>
      <c r="M89" s="31">
        <v>62</v>
      </c>
      <c r="N89" s="45" t="s">
        <v>405</v>
      </c>
      <c r="O89" s="45" t="s">
        <v>111</v>
      </c>
      <c r="P89" s="28"/>
      <c r="Q89" s="57"/>
      <c r="R89" s="57"/>
    </row>
    <row r="90" s="7" customFormat="1" ht="99.75" spans="1:18">
      <c r="A90" s="31" t="s">
        <v>104</v>
      </c>
      <c r="B90" s="32" t="s">
        <v>105</v>
      </c>
      <c r="C90" s="31" t="s">
        <v>381</v>
      </c>
      <c r="D90" s="31" t="s">
        <v>400</v>
      </c>
      <c r="E90" s="31" t="s">
        <v>221</v>
      </c>
      <c r="F90" s="31" t="s">
        <v>406</v>
      </c>
      <c r="G90" s="34">
        <v>56.52</v>
      </c>
      <c r="H90" s="35">
        <v>56.52</v>
      </c>
      <c r="I90" s="34"/>
      <c r="J90" s="34"/>
      <c r="K90" s="31" t="s">
        <v>96</v>
      </c>
      <c r="L90" s="31">
        <v>522</v>
      </c>
      <c r="M90" s="31">
        <v>44</v>
      </c>
      <c r="N90" s="45" t="s">
        <v>402</v>
      </c>
      <c r="O90" s="45" t="s">
        <v>111</v>
      </c>
      <c r="P90" s="28"/>
      <c r="Q90" s="57"/>
      <c r="R90" s="57"/>
    </row>
    <row r="91" s="7" customFormat="1" ht="99.75" spans="1:18">
      <c r="A91" s="31" t="s">
        <v>104</v>
      </c>
      <c r="B91" s="32" t="s">
        <v>105</v>
      </c>
      <c r="C91" s="31" t="s">
        <v>381</v>
      </c>
      <c r="D91" s="31" t="s">
        <v>400</v>
      </c>
      <c r="E91" s="31" t="s">
        <v>286</v>
      </c>
      <c r="F91" s="31" t="s">
        <v>407</v>
      </c>
      <c r="G91" s="34">
        <v>58.32</v>
      </c>
      <c r="H91" s="35">
        <v>58.32</v>
      </c>
      <c r="I91" s="34"/>
      <c r="J91" s="34"/>
      <c r="K91" s="31" t="s">
        <v>96</v>
      </c>
      <c r="L91" s="31">
        <v>285</v>
      </c>
      <c r="M91" s="31">
        <v>64</v>
      </c>
      <c r="N91" s="45" t="s">
        <v>402</v>
      </c>
      <c r="O91" s="45" t="s">
        <v>111</v>
      </c>
      <c r="P91" s="28"/>
      <c r="Q91" s="57"/>
      <c r="R91" s="57"/>
    </row>
    <row r="92" s="7" customFormat="1" ht="99.75" spans="1:18">
      <c r="A92" s="31" t="s">
        <v>104</v>
      </c>
      <c r="B92" s="32" t="s">
        <v>105</v>
      </c>
      <c r="C92" s="31" t="s">
        <v>381</v>
      </c>
      <c r="D92" s="31" t="s">
        <v>403</v>
      </c>
      <c r="E92" s="31" t="s">
        <v>221</v>
      </c>
      <c r="F92" s="31" t="s">
        <v>408</v>
      </c>
      <c r="G92" s="34">
        <v>60</v>
      </c>
      <c r="H92" s="35">
        <v>60</v>
      </c>
      <c r="I92" s="34"/>
      <c r="J92" s="34"/>
      <c r="K92" s="31" t="s">
        <v>96</v>
      </c>
      <c r="L92" s="31">
        <v>271</v>
      </c>
      <c r="M92" s="31">
        <v>37</v>
      </c>
      <c r="N92" s="45" t="s">
        <v>405</v>
      </c>
      <c r="O92" s="45" t="s">
        <v>111</v>
      </c>
      <c r="P92" s="28"/>
      <c r="Q92" s="57"/>
      <c r="R92" s="57"/>
    </row>
    <row r="93" s="7" customFormat="1" ht="99.75" spans="1:18">
      <c r="A93" s="31" t="s">
        <v>104</v>
      </c>
      <c r="B93" s="32" t="s">
        <v>105</v>
      </c>
      <c r="C93" s="31" t="s">
        <v>381</v>
      </c>
      <c r="D93" s="31" t="s">
        <v>409</v>
      </c>
      <c r="E93" s="31" t="s">
        <v>114</v>
      </c>
      <c r="F93" s="31" t="s">
        <v>410</v>
      </c>
      <c r="G93" s="34">
        <v>70.26</v>
      </c>
      <c r="H93" s="35">
        <v>70.26</v>
      </c>
      <c r="I93" s="34"/>
      <c r="J93" s="34"/>
      <c r="K93" s="31" t="s">
        <v>96</v>
      </c>
      <c r="L93" s="31">
        <v>189</v>
      </c>
      <c r="M93" s="31">
        <v>59</v>
      </c>
      <c r="N93" s="45" t="s">
        <v>411</v>
      </c>
      <c r="O93" s="45" t="s">
        <v>111</v>
      </c>
      <c r="P93" s="28"/>
      <c r="Q93" s="57"/>
      <c r="R93" s="57"/>
    </row>
    <row r="94" s="7" customFormat="1" ht="99.75" spans="1:18">
      <c r="A94" s="31" t="s">
        <v>104</v>
      </c>
      <c r="B94" s="32" t="s">
        <v>105</v>
      </c>
      <c r="C94" s="31" t="s">
        <v>381</v>
      </c>
      <c r="D94" s="31" t="s">
        <v>412</v>
      </c>
      <c r="E94" s="31" t="s">
        <v>221</v>
      </c>
      <c r="F94" s="31" t="s">
        <v>413</v>
      </c>
      <c r="G94" s="34">
        <v>72.47</v>
      </c>
      <c r="H94" s="35">
        <v>72.47</v>
      </c>
      <c r="I94" s="34"/>
      <c r="J94" s="34"/>
      <c r="K94" s="31" t="s">
        <v>96</v>
      </c>
      <c r="L94" s="31">
        <v>198</v>
      </c>
      <c r="M94" s="31">
        <v>22</v>
      </c>
      <c r="N94" s="45" t="s">
        <v>414</v>
      </c>
      <c r="O94" s="45" t="s">
        <v>111</v>
      </c>
      <c r="P94" s="28"/>
      <c r="Q94" s="57"/>
      <c r="R94" s="57"/>
    </row>
    <row r="95" s="7" customFormat="1" ht="99.75" spans="1:18">
      <c r="A95" s="31" t="s">
        <v>104</v>
      </c>
      <c r="B95" s="32" t="s">
        <v>105</v>
      </c>
      <c r="C95" s="31" t="s">
        <v>381</v>
      </c>
      <c r="D95" s="31" t="s">
        <v>415</v>
      </c>
      <c r="E95" s="31" t="s">
        <v>124</v>
      </c>
      <c r="F95" s="31" t="s">
        <v>274</v>
      </c>
      <c r="G95" s="34">
        <v>74.26</v>
      </c>
      <c r="H95" s="35">
        <v>74.26</v>
      </c>
      <c r="I95" s="34"/>
      <c r="J95" s="34"/>
      <c r="K95" s="31" t="s">
        <v>96</v>
      </c>
      <c r="L95" s="31">
        <v>226</v>
      </c>
      <c r="M95" s="31">
        <v>14</v>
      </c>
      <c r="N95" s="45" t="s">
        <v>416</v>
      </c>
      <c r="O95" s="45" t="s">
        <v>111</v>
      </c>
      <c r="P95" s="28"/>
      <c r="Q95" s="57"/>
      <c r="R95" s="57"/>
    </row>
    <row r="96" s="7" customFormat="1" ht="99.75" spans="1:18">
      <c r="A96" s="31" t="s">
        <v>104</v>
      </c>
      <c r="B96" s="32" t="s">
        <v>105</v>
      </c>
      <c r="C96" s="31" t="s">
        <v>381</v>
      </c>
      <c r="D96" s="31" t="s">
        <v>412</v>
      </c>
      <c r="E96" s="31" t="s">
        <v>383</v>
      </c>
      <c r="F96" s="31" t="s">
        <v>417</v>
      </c>
      <c r="G96" s="34">
        <v>79</v>
      </c>
      <c r="H96" s="35">
        <v>79</v>
      </c>
      <c r="I96" s="34"/>
      <c r="J96" s="34"/>
      <c r="K96" s="31" t="s">
        <v>96</v>
      </c>
      <c r="L96" s="31">
        <v>209</v>
      </c>
      <c r="M96" s="31">
        <v>30</v>
      </c>
      <c r="N96" s="45" t="s">
        <v>418</v>
      </c>
      <c r="O96" s="45" t="s">
        <v>111</v>
      </c>
      <c r="P96" s="28"/>
      <c r="Q96" s="57"/>
      <c r="R96" s="57"/>
    </row>
    <row r="97" s="7" customFormat="1" ht="99.75" spans="1:18">
      <c r="A97" s="31" t="s">
        <v>104</v>
      </c>
      <c r="B97" s="32" t="s">
        <v>105</v>
      </c>
      <c r="C97" s="31" t="s">
        <v>381</v>
      </c>
      <c r="D97" s="31" t="s">
        <v>419</v>
      </c>
      <c r="E97" s="31" t="s">
        <v>383</v>
      </c>
      <c r="F97" s="31" t="s">
        <v>420</v>
      </c>
      <c r="G97" s="34">
        <v>88.1</v>
      </c>
      <c r="H97" s="35">
        <v>88.1</v>
      </c>
      <c r="I97" s="34"/>
      <c r="J97" s="34"/>
      <c r="K97" s="31" t="s">
        <v>96</v>
      </c>
      <c r="L97" s="31">
        <v>106</v>
      </c>
      <c r="M97" s="31">
        <v>6</v>
      </c>
      <c r="N97" s="45" t="s">
        <v>421</v>
      </c>
      <c r="O97" s="45" t="s">
        <v>111</v>
      </c>
      <c r="P97" s="28"/>
      <c r="Q97" s="57"/>
      <c r="R97" s="57"/>
    </row>
    <row r="98" s="7" customFormat="1" ht="99.75" spans="1:18">
      <c r="A98" s="31" t="s">
        <v>104</v>
      </c>
      <c r="B98" s="32" t="s">
        <v>105</v>
      </c>
      <c r="C98" s="31" t="s">
        <v>381</v>
      </c>
      <c r="D98" s="31" t="s">
        <v>422</v>
      </c>
      <c r="E98" s="31" t="s">
        <v>383</v>
      </c>
      <c r="F98" s="31" t="s">
        <v>423</v>
      </c>
      <c r="G98" s="34">
        <v>88.2</v>
      </c>
      <c r="H98" s="35">
        <v>88.2</v>
      </c>
      <c r="I98" s="34"/>
      <c r="J98" s="34"/>
      <c r="K98" s="31" t="s">
        <v>96</v>
      </c>
      <c r="L98" s="31">
        <v>169</v>
      </c>
      <c r="M98" s="31">
        <v>40</v>
      </c>
      <c r="N98" s="45" t="s">
        <v>424</v>
      </c>
      <c r="O98" s="45" t="s">
        <v>111</v>
      </c>
      <c r="P98" s="28"/>
      <c r="Q98" s="57"/>
      <c r="R98" s="57"/>
    </row>
    <row r="99" s="7" customFormat="1" ht="99.75" spans="1:18">
      <c r="A99" s="31" t="s">
        <v>104</v>
      </c>
      <c r="B99" s="32" t="s">
        <v>105</v>
      </c>
      <c r="C99" s="31" t="s">
        <v>381</v>
      </c>
      <c r="D99" s="31" t="s">
        <v>403</v>
      </c>
      <c r="E99" s="31" t="s">
        <v>266</v>
      </c>
      <c r="F99" s="31" t="s">
        <v>425</v>
      </c>
      <c r="G99" s="34">
        <v>92.28</v>
      </c>
      <c r="H99" s="35">
        <v>92.28</v>
      </c>
      <c r="I99" s="34"/>
      <c r="J99" s="34"/>
      <c r="K99" s="31" t="s">
        <v>96</v>
      </c>
      <c r="L99" s="31">
        <v>362</v>
      </c>
      <c r="M99" s="31">
        <v>45</v>
      </c>
      <c r="N99" s="45" t="s">
        <v>405</v>
      </c>
      <c r="O99" s="45" t="s">
        <v>111</v>
      </c>
      <c r="P99" s="28"/>
      <c r="Q99" s="57"/>
      <c r="R99" s="57"/>
    </row>
    <row r="100" s="7" customFormat="1" ht="99.75" spans="1:18">
      <c r="A100" s="31" t="s">
        <v>104</v>
      </c>
      <c r="B100" s="32" t="s">
        <v>105</v>
      </c>
      <c r="C100" s="31" t="s">
        <v>381</v>
      </c>
      <c r="D100" s="31" t="s">
        <v>400</v>
      </c>
      <c r="E100" s="31" t="s">
        <v>221</v>
      </c>
      <c r="F100" s="31" t="s">
        <v>426</v>
      </c>
      <c r="G100" s="34">
        <v>97.91</v>
      </c>
      <c r="H100" s="35">
        <v>97.91</v>
      </c>
      <c r="I100" s="34"/>
      <c r="J100" s="34"/>
      <c r="K100" s="31" t="s">
        <v>96</v>
      </c>
      <c r="L100" s="31">
        <v>465</v>
      </c>
      <c r="M100" s="31">
        <v>39</v>
      </c>
      <c r="N100" s="45" t="s">
        <v>402</v>
      </c>
      <c r="O100" s="45" t="s">
        <v>111</v>
      </c>
      <c r="P100" s="28"/>
      <c r="Q100" s="57"/>
      <c r="R100" s="57"/>
    </row>
    <row r="101" s="7" customFormat="1" ht="99.75" spans="1:18">
      <c r="A101" s="31" t="s">
        <v>104</v>
      </c>
      <c r="B101" s="32" t="s">
        <v>105</v>
      </c>
      <c r="C101" s="31" t="s">
        <v>381</v>
      </c>
      <c r="D101" s="31" t="s">
        <v>403</v>
      </c>
      <c r="E101" s="31" t="s">
        <v>176</v>
      </c>
      <c r="F101" s="31" t="s">
        <v>427</v>
      </c>
      <c r="G101" s="34">
        <v>103.48</v>
      </c>
      <c r="H101" s="35">
        <v>103.48</v>
      </c>
      <c r="I101" s="34"/>
      <c r="J101" s="34"/>
      <c r="K101" s="31" t="s">
        <v>96</v>
      </c>
      <c r="L101" s="31">
        <v>127</v>
      </c>
      <c r="M101" s="31">
        <v>27</v>
      </c>
      <c r="N101" s="45" t="s">
        <v>405</v>
      </c>
      <c r="O101" s="45" t="s">
        <v>111</v>
      </c>
      <c r="P101" s="28"/>
      <c r="Q101" s="57"/>
      <c r="R101" s="57"/>
    </row>
    <row r="102" s="7" customFormat="1" ht="99.75" spans="1:18">
      <c r="A102" s="31" t="s">
        <v>104</v>
      </c>
      <c r="B102" s="32" t="s">
        <v>105</v>
      </c>
      <c r="C102" s="31" t="s">
        <v>381</v>
      </c>
      <c r="D102" s="31" t="s">
        <v>428</v>
      </c>
      <c r="E102" s="31" t="s">
        <v>266</v>
      </c>
      <c r="F102" s="31" t="s">
        <v>429</v>
      </c>
      <c r="G102" s="34">
        <v>119.36</v>
      </c>
      <c r="H102" s="35">
        <v>119.36</v>
      </c>
      <c r="I102" s="34"/>
      <c r="J102" s="34"/>
      <c r="K102" s="31" t="s">
        <v>96</v>
      </c>
      <c r="L102" s="31">
        <v>178</v>
      </c>
      <c r="M102" s="31">
        <v>11</v>
      </c>
      <c r="N102" s="45" t="s">
        <v>430</v>
      </c>
      <c r="O102" s="45" t="s">
        <v>111</v>
      </c>
      <c r="P102" s="28"/>
      <c r="Q102" s="57"/>
      <c r="R102" s="57"/>
    </row>
    <row r="103" s="7" customFormat="1" ht="99.75" spans="1:18">
      <c r="A103" s="31" t="s">
        <v>104</v>
      </c>
      <c r="B103" s="32" t="s">
        <v>105</v>
      </c>
      <c r="C103" s="31" t="s">
        <v>381</v>
      </c>
      <c r="D103" s="31" t="s">
        <v>431</v>
      </c>
      <c r="E103" s="31" t="s">
        <v>286</v>
      </c>
      <c r="F103" s="31" t="s">
        <v>432</v>
      </c>
      <c r="G103" s="34">
        <v>119.55</v>
      </c>
      <c r="H103" s="35">
        <v>119.55</v>
      </c>
      <c r="I103" s="34"/>
      <c r="J103" s="34"/>
      <c r="K103" s="31" t="s">
        <v>96</v>
      </c>
      <c r="L103" s="31">
        <v>217</v>
      </c>
      <c r="M103" s="31">
        <v>49</v>
      </c>
      <c r="N103" s="45" t="s">
        <v>433</v>
      </c>
      <c r="O103" s="45" t="s">
        <v>111</v>
      </c>
      <c r="P103" s="28"/>
      <c r="Q103" s="57"/>
      <c r="R103" s="57"/>
    </row>
    <row r="104" s="7" customFormat="1" ht="99.75" spans="1:18">
      <c r="A104" s="31" t="s">
        <v>104</v>
      </c>
      <c r="B104" s="32" t="s">
        <v>105</v>
      </c>
      <c r="C104" s="31" t="s">
        <v>381</v>
      </c>
      <c r="D104" s="31" t="s">
        <v>434</v>
      </c>
      <c r="E104" s="31" t="s">
        <v>221</v>
      </c>
      <c r="F104" s="31" t="s">
        <v>435</v>
      </c>
      <c r="G104" s="34">
        <v>119.8</v>
      </c>
      <c r="H104" s="35">
        <v>119.8</v>
      </c>
      <c r="I104" s="34"/>
      <c r="J104" s="34"/>
      <c r="K104" s="31" t="s">
        <v>96</v>
      </c>
      <c r="L104" s="31">
        <v>356</v>
      </c>
      <c r="M104" s="31">
        <v>15</v>
      </c>
      <c r="N104" s="45" t="s">
        <v>436</v>
      </c>
      <c r="O104" s="45" t="s">
        <v>111</v>
      </c>
      <c r="P104" s="28"/>
      <c r="Q104" s="57"/>
      <c r="R104" s="57"/>
    </row>
    <row r="105" s="7" customFormat="1" ht="99.75" spans="1:18">
      <c r="A105" s="31" t="s">
        <v>104</v>
      </c>
      <c r="B105" s="32" t="s">
        <v>105</v>
      </c>
      <c r="C105" s="31" t="s">
        <v>381</v>
      </c>
      <c r="D105" s="31" t="s">
        <v>437</v>
      </c>
      <c r="E105" s="31" t="s">
        <v>168</v>
      </c>
      <c r="F105" s="31" t="s">
        <v>438</v>
      </c>
      <c r="G105" s="34">
        <v>132</v>
      </c>
      <c r="H105" s="35">
        <v>132</v>
      </c>
      <c r="I105" s="34"/>
      <c r="J105" s="34"/>
      <c r="K105" s="31" t="s">
        <v>96</v>
      </c>
      <c r="L105" s="31">
        <v>312</v>
      </c>
      <c r="M105" s="31">
        <v>67</v>
      </c>
      <c r="N105" s="45" t="s">
        <v>439</v>
      </c>
      <c r="O105" s="45" t="s">
        <v>111</v>
      </c>
      <c r="P105" s="28"/>
      <c r="Q105" s="57"/>
      <c r="R105" s="57"/>
    </row>
    <row r="106" s="7" customFormat="1" ht="99.75" spans="1:18">
      <c r="A106" s="31" t="s">
        <v>104</v>
      </c>
      <c r="B106" s="32" t="s">
        <v>105</v>
      </c>
      <c r="C106" s="31" t="s">
        <v>381</v>
      </c>
      <c r="D106" s="31" t="s">
        <v>440</v>
      </c>
      <c r="E106" s="31" t="s">
        <v>286</v>
      </c>
      <c r="F106" s="31" t="s">
        <v>441</v>
      </c>
      <c r="G106" s="34">
        <v>132.98</v>
      </c>
      <c r="H106" s="35">
        <v>132.98</v>
      </c>
      <c r="I106" s="34"/>
      <c r="J106" s="34"/>
      <c r="K106" s="31" t="s">
        <v>96</v>
      </c>
      <c r="L106" s="31">
        <v>186</v>
      </c>
      <c r="M106" s="31">
        <v>37</v>
      </c>
      <c r="N106" s="45" t="s">
        <v>442</v>
      </c>
      <c r="O106" s="45" t="s">
        <v>111</v>
      </c>
      <c r="P106" s="28"/>
      <c r="Q106" s="57"/>
      <c r="R106" s="57"/>
    </row>
    <row r="107" s="7" customFormat="1" ht="99.75" spans="1:18">
      <c r="A107" s="31" t="s">
        <v>104</v>
      </c>
      <c r="B107" s="32" t="s">
        <v>105</v>
      </c>
      <c r="C107" s="31" t="s">
        <v>381</v>
      </c>
      <c r="D107" s="31" t="s">
        <v>443</v>
      </c>
      <c r="E107" s="31" t="s">
        <v>124</v>
      </c>
      <c r="F107" s="31" t="s">
        <v>444</v>
      </c>
      <c r="G107" s="34">
        <v>135.49</v>
      </c>
      <c r="H107" s="35">
        <v>135.49</v>
      </c>
      <c r="I107" s="34"/>
      <c r="J107" s="34"/>
      <c r="K107" s="31" t="s">
        <v>96</v>
      </c>
      <c r="L107" s="31">
        <v>239</v>
      </c>
      <c r="M107" s="31">
        <v>31</v>
      </c>
      <c r="N107" s="45" t="s">
        <v>445</v>
      </c>
      <c r="O107" s="45" t="s">
        <v>111</v>
      </c>
      <c r="P107" s="28"/>
      <c r="Q107" s="57"/>
      <c r="R107" s="57"/>
    </row>
    <row r="108" s="7" customFormat="1" ht="99.75" spans="1:18">
      <c r="A108" s="31" t="s">
        <v>104</v>
      </c>
      <c r="B108" s="32" t="s">
        <v>105</v>
      </c>
      <c r="C108" s="31" t="s">
        <v>381</v>
      </c>
      <c r="D108" s="31" t="s">
        <v>446</v>
      </c>
      <c r="E108" s="31" t="s">
        <v>221</v>
      </c>
      <c r="F108" s="31" t="s">
        <v>447</v>
      </c>
      <c r="G108" s="34">
        <v>137.8</v>
      </c>
      <c r="H108" s="35">
        <v>137.8</v>
      </c>
      <c r="I108" s="34"/>
      <c r="J108" s="34"/>
      <c r="K108" s="31" t="s">
        <v>96</v>
      </c>
      <c r="L108" s="31">
        <v>448</v>
      </c>
      <c r="M108" s="31">
        <v>139</v>
      </c>
      <c r="N108" s="45" t="s">
        <v>448</v>
      </c>
      <c r="O108" s="45" t="s">
        <v>111</v>
      </c>
      <c r="P108" s="28"/>
      <c r="Q108" s="57"/>
      <c r="R108" s="57"/>
    </row>
    <row r="109" s="7" customFormat="1" ht="99.75" spans="1:18">
      <c r="A109" s="31" t="s">
        <v>104</v>
      </c>
      <c r="B109" s="32" t="s">
        <v>105</v>
      </c>
      <c r="C109" s="31" t="s">
        <v>381</v>
      </c>
      <c r="D109" s="31" t="s">
        <v>449</v>
      </c>
      <c r="E109" s="31" t="s">
        <v>124</v>
      </c>
      <c r="F109" s="31" t="s">
        <v>450</v>
      </c>
      <c r="G109" s="34">
        <v>140.62</v>
      </c>
      <c r="H109" s="35">
        <v>140.62</v>
      </c>
      <c r="I109" s="34"/>
      <c r="J109" s="34"/>
      <c r="K109" s="31" t="s">
        <v>96</v>
      </c>
      <c r="L109" s="31">
        <v>56</v>
      </c>
      <c r="M109" s="31">
        <v>6</v>
      </c>
      <c r="N109" s="45" t="s">
        <v>451</v>
      </c>
      <c r="O109" s="45" t="s">
        <v>111</v>
      </c>
      <c r="P109" s="28"/>
      <c r="Q109" s="57"/>
      <c r="R109" s="57"/>
    </row>
    <row r="110" s="7" customFormat="1" ht="99.75" spans="1:18">
      <c r="A110" s="31" t="s">
        <v>104</v>
      </c>
      <c r="B110" s="32" t="s">
        <v>105</v>
      </c>
      <c r="C110" s="31" t="s">
        <v>381</v>
      </c>
      <c r="D110" s="31" t="s">
        <v>452</v>
      </c>
      <c r="E110" s="31" t="s">
        <v>124</v>
      </c>
      <c r="F110" s="31" t="s">
        <v>274</v>
      </c>
      <c r="G110" s="34">
        <v>142.21</v>
      </c>
      <c r="H110" s="35">
        <v>142.21</v>
      </c>
      <c r="I110" s="34"/>
      <c r="J110" s="34"/>
      <c r="K110" s="31" t="s">
        <v>96</v>
      </c>
      <c r="L110" s="31">
        <v>158</v>
      </c>
      <c r="M110" s="31">
        <v>27</v>
      </c>
      <c r="N110" s="45" t="s">
        <v>453</v>
      </c>
      <c r="O110" s="45" t="s">
        <v>111</v>
      </c>
      <c r="P110" s="28"/>
      <c r="Q110" s="57"/>
      <c r="R110" s="57"/>
    </row>
    <row r="111" s="7" customFormat="1" ht="99.75" spans="1:18">
      <c r="A111" s="31" t="s">
        <v>104</v>
      </c>
      <c r="B111" s="32" t="s">
        <v>105</v>
      </c>
      <c r="C111" s="31" t="s">
        <v>381</v>
      </c>
      <c r="D111" s="31" t="s">
        <v>454</v>
      </c>
      <c r="E111" s="31" t="s">
        <v>168</v>
      </c>
      <c r="F111" s="31" t="s">
        <v>455</v>
      </c>
      <c r="G111" s="34">
        <v>103</v>
      </c>
      <c r="H111" s="35">
        <v>103</v>
      </c>
      <c r="I111" s="34"/>
      <c r="J111" s="34"/>
      <c r="K111" s="31" t="s">
        <v>96</v>
      </c>
      <c r="L111" s="31">
        <v>293</v>
      </c>
      <c r="M111" s="31">
        <v>83</v>
      </c>
      <c r="N111" s="45" t="s">
        <v>456</v>
      </c>
      <c r="O111" s="45" t="s">
        <v>111</v>
      </c>
      <c r="P111" s="28"/>
      <c r="Q111" s="57"/>
      <c r="R111" s="57"/>
    </row>
    <row r="112" s="7" customFormat="1" ht="99.75" spans="1:18">
      <c r="A112" s="31" t="s">
        <v>104</v>
      </c>
      <c r="B112" s="32" t="s">
        <v>105</v>
      </c>
      <c r="C112" s="31" t="s">
        <v>381</v>
      </c>
      <c r="D112" s="31" t="s">
        <v>457</v>
      </c>
      <c r="E112" s="31" t="s">
        <v>124</v>
      </c>
      <c r="F112" s="31" t="s">
        <v>458</v>
      </c>
      <c r="G112" s="34">
        <v>166.18</v>
      </c>
      <c r="H112" s="35">
        <v>166.18</v>
      </c>
      <c r="I112" s="34"/>
      <c r="J112" s="34"/>
      <c r="K112" s="31" t="s">
        <v>96</v>
      </c>
      <c r="L112" s="31">
        <v>279</v>
      </c>
      <c r="M112" s="31">
        <v>24</v>
      </c>
      <c r="N112" s="44" t="s">
        <v>459</v>
      </c>
      <c r="O112" s="44" t="s">
        <v>111</v>
      </c>
      <c r="P112" s="28"/>
      <c r="Q112" s="57"/>
      <c r="R112" s="57"/>
    </row>
    <row r="113" s="7" customFormat="1" ht="99.75" spans="1:18">
      <c r="A113" s="31" t="s">
        <v>104</v>
      </c>
      <c r="B113" s="32" t="s">
        <v>105</v>
      </c>
      <c r="C113" s="31" t="s">
        <v>381</v>
      </c>
      <c r="D113" s="31" t="s">
        <v>460</v>
      </c>
      <c r="E113" s="31" t="s">
        <v>383</v>
      </c>
      <c r="F113" s="31" t="s">
        <v>461</v>
      </c>
      <c r="G113" s="34">
        <v>174.5</v>
      </c>
      <c r="H113" s="35">
        <v>174.5</v>
      </c>
      <c r="I113" s="34"/>
      <c r="J113" s="34"/>
      <c r="K113" s="31" t="s">
        <v>96</v>
      </c>
      <c r="L113" s="31">
        <v>227</v>
      </c>
      <c r="M113" s="31">
        <v>14</v>
      </c>
      <c r="N113" s="45" t="s">
        <v>462</v>
      </c>
      <c r="O113" s="45" t="s">
        <v>111</v>
      </c>
      <c r="P113" s="28"/>
      <c r="Q113" s="57"/>
      <c r="R113" s="57"/>
    </row>
    <row r="114" s="7" customFormat="1" ht="99.75" spans="1:18">
      <c r="A114" s="31" t="s">
        <v>104</v>
      </c>
      <c r="B114" s="32" t="s">
        <v>105</v>
      </c>
      <c r="C114" s="31" t="s">
        <v>381</v>
      </c>
      <c r="D114" s="31" t="s">
        <v>463</v>
      </c>
      <c r="E114" s="31" t="s">
        <v>286</v>
      </c>
      <c r="F114" s="31" t="s">
        <v>464</v>
      </c>
      <c r="G114" s="34">
        <v>181</v>
      </c>
      <c r="H114" s="35">
        <v>181</v>
      </c>
      <c r="I114" s="34"/>
      <c r="J114" s="34"/>
      <c r="K114" s="31" t="s">
        <v>96</v>
      </c>
      <c r="L114" s="31">
        <v>188</v>
      </c>
      <c r="M114" s="31">
        <v>30</v>
      </c>
      <c r="N114" s="45" t="s">
        <v>465</v>
      </c>
      <c r="O114" s="45" t="s">
        <v>111</v>
      </c>
      <c r="P114" s="28"/>
      <c r="Q114" s="57"/>
      <c r="R114" s="57"/>
    </row>
    <row r="115" s="7" customFormat="1" ht="99.75" spans="1:18">
      <c r="A115" s="31" t="s">
        <v>104</v>
      </c>
      <c r="B115" s="32" t="s">
        <v>105</v>
      </c>
      <c r="C115" s="31" t="s">
        <v>381</v>
      </c>
      <c r="D115" s="31" t="s">
        <v>466</v>
      </c>
      <c r="E115" s="31" t="s">
        <v>286</v>
      </c>
      <c r="F115" s="31" t="s">
        <v>467</v>
      </c>
      <c r="G115" s="34">
        <v>193.1</v>
      </c>
      <c r="H115" s="35">
        <v>193.1</v>
      </c>
      <c r="I115" s="34"/>
      <c r="J115" s="34"/>
      <c r="K115" s="31" t="s">
        <v>96</v>
      </c>
      <c r="L115" s="31">
        <v>157</v>
      </c>
      <c r="M115" s="31">
        <v>57</v>
      </c>
      <c r="N115" s="45" t="s">
        <v>468</v>
      </c>
      <c r="O115" s="45" t="s">
        <v>111</v>
      </c>
      <c r="P115" s="28"/>
      <c r="Q115" s="57"/>
      <c r="R115" s="57"/>
    </row>
    <row r="116" s="7" customFormat="1" ht="99.75" spans="1:18">
      <c r="A116" s="31" t="s">
        <v>104</v>
      </c>
      <c r="B116" s="32" t="s">
        <v>105</v>
      </c>
      <c r="C116" s="31" t="s">
        <v>381</v>
      </c>
      <c r="D116" s="31" t="s">
        <v>469</v>
      </c>
      <c r="E116" s="31" t="s">
        <v>266</v>
      </c>
      <c r="F116" s="31" t="s">
        <v>470</v>
      </c>
      <c r="G116" s="34">
        <v>194.25</v>
      </c>
      <c r="H116" s="35">
        <v>194.25</v>
      </c>
      <c r="I116" s="34"/>
      <c r="J116" s="34"/>
      <c r="K116" s="31" t="s">
        <v>96</v>
      </c>
      <c r="L116" s="31">
        <v>162</v>
      </c>
      <c r="M116" s="31">
        <v>13</v>
      </c>
      <c r="N116" s="45" t="s">
        <v>471</v>
      </c>
      <c r="O116" s="45" t="s">
        <v>111</v>
      </c>
      <c r="P116" s="28"/>
      <c r="Q116" s="57"/>
      <c r="R116" s="57"/>
    </row>
    <row r="117" s="7" customFormat="1" ht="99.75" spans="1:18">
      <c r="A117" s="31" t="s">
        <v>104</v>
      </c>
      <c r="B117" s="32" t="s">
        <v>105</v>
      </c>
      <c r="C117" s="31" t="s">
        <v>381</v>
      </c>
      <c r="D117" s="31" t="s">
        <v>472</v>
      </c>
      <c r="E117" s="31" t="s">
        <v>221</v>
      </c>
      <c r="F117" s="31" t="s">
        <v>473</v>
      </c>
      <c r="G117" s="34">
        <v>224.75</v>
      </c>
      <c r="H117" s="35">
        <v>224.75</v>
      </c>
      <c r="I117" s="34"/>
      <c r="J117" s="34"/>
      <c r="K117" s="31" t="s">
        <v>96</v>
      </c>
      <c r="L117" s="31">
        <v>383</v>
      </c>
      <c r="M117" s="31">
        <v>62</v>
      </c>
      <c r="N117" s="45" t="s">
        <v>474</v>
      </c>
      <c r="O117" s="45" t="s">
        <v>111</v>
      </c>
      <c r="P117" s="28"/>
      <c r="Q117" s="57"/>
      <c r="R117" s="57"/>
    </row>
    <row r="118" s="7" customFormat="1" ht="99.75" spans="1:18">
      <c r="A118" s="31" t="s">
        <v>104</v>
      </c>
      <c r="B118" s="32" t="s">
        <v>105</v>
      </c>
      <c r="C118" s="31" t="s">
        <v>381</v>
      </c>
      <c r="D118" s="31" t="s">
        <v>475</v>
      </c>
      <c r="E118" s="31" t="s">
        <v>266</v>
      </c>
      <c r="F118" s="31" t="s">
        <v>476</v>
      </c>
      <c r="G118" s="34">
        <v>269.11</v>
      </c>
      <c r="H118" s="35">
        <v>269.11</v>
      </c>
      <c r="I118" s="34"/>
      <c r="J118" s="34"/>
      <c r="K118" s="31" t="s">
        <v>96</v>
      </c>
      <c r="L118" s="31">
        <v>162</v>
      </c>
      <c r="M118" s="31">
        <v>13</v>
      </c>
      <c r="N118" s="45" t="s">
        <v>477</v>
      </c>
      <c r="O118" s="45" t="s">
        <v>111</v>
      </c>
      <c r="P118" s="28"/>
      <c r="Q118" s="57"/>
      <c r="R118" s="57"/>
    </row>
    <row r="119" s="7" customFormat="1" ht="99.75" spans="1:18">
      <c r="A119" s="31" t="s">
        <v>104</v>
      </c>
      <c r="B119" s="32" t="s">
        <v>105</v>
      </c>
      <c r="C119" s="31" t="s">
        <v>381</v>
      </c>
      <c r="D119" s="31" t="s">
        <v>478</v>
      </c>
      <c r="E119" s="31" t="s">
        <v>100</v>
      </c>
      <c r="F119" s="31" t="s">
        <v>479</v>
      </c>
      <c r="G119" s="34">
        <v>317.7</v>
      </c>
      <c r="H119" s="35">
        <v>317.7</v>
      </c>
      <c r="I119" s="34"/>
      <c r="J119" s="34"/>
      <c r="K119" s="31" t="s">
        <v>96</v>
      </c>
      <c r="L119" s="31">
        <v>172</v>
      </c>
      <c r="M119" s="31">
        <v>49</v>
      </c>
      <c r="N119" s="45" t="s">
        <v>480</v>
      </c>
      <c r="O119" s="45" t="s">
        <v>111</v>
      </c>
      <c r="P119" s="28"/>
      <c r="Q119" s="57"/>
      <c r="R119" s="57"/>
    </row>
    <row r="120" s="7" customFormat="1" ht="99.75" spans="1:18">
      <c r="A120" s="31" t="s">
        <v>104</v>
      </c>
      <c r="B120" s="32" t="s">
        <v>105</v>
      </c>
      <c r="C120" s="31" t="s">
        <v>381</v>
      </c>
      <c r="D120" s="31" t="s">
        <v>481</v>
      </c>
      <c r="E120" s="31" t="s">
        <v>286</v>
      </c>
      <c r="F120" s="31" t="s">
        <v>310</v>
      </c>
      <c r="G120" s="34">
        <v>369.73</v>
      </c>
      <c r="H120" s="35">
        <v>369.73</v>
      </c>
      <c r="I120" s="34"/>
      <c r="J120" s="34"/>
      <c r="K120" s="31" t="s">
        <v>96</v>
      </c>
      <c r="L120" s="31">
        <v>208</v>
      </c>
      <c r="M120" s="31">
        <v>63</v>
      </c>
      <c r="N120" s="45" t="s">
        <v>482</v>
      </c>
      <c r="O120" s="45" t="s">
        <v>111</v>
      </c>
      <c r="P120" s="28"/>
      <c r="Q120" s="57"/>
      <c r="R120" s="57"/>
    </row>
    <row r="121" s="7" customFormat="1" ht="85.5" spans="1:18">
      <c r="A121" s="31" t="s">
        <v>104</v>
      </c>
      <c r="B121" s="32" t="s">
        <v>105</v>
      </c>
      <c r="C121" s="31" t="s">
        <v>381</v>
      </c>
      <c r="D121" s="31" t="s">
        <v>483</v>
      </c>
      <c r="E121" s="31" t="s">
        <v>266</v>
      </c>
      <c r="F121" s="31" t="s">
        <v>484</v>
      </c>
      <c r="G121" s="34">
        <v>32.4</v>
      </c>
      <c r="H121" s="35"/>
      <c r="I121" s="34">
        <v>32.4</v>
      </c>
      <c r="J121" s="34"/>
      <c r="K121" s="31" t="s">
        <v>96</v>
      </c>
      <c r="L121" s="31">
        <v>236</v>
      </c>
      <c r="M121" s="31">
        <v>35</v>
      </c>
      <c r="N121" s="45" t="s">
        <v>485</v>
      </c>
      <c r="O121" s="45" t="s">
        <v>111</v>
      </c>
      <c r="P121" s="28"/>
      <c r="Q121" s="57"/>
      <c r="R121" s="57"/>
    </row>
    <row r="122" s="7" customFormat="1" ht="85.5" spans="1:18">
      <c r="A122" s="31" t="s">
        <v>104</v>
      </c>
      <c r="B122" s="32" t="s">
        <v>105</v>
      </c>
      <c r="C122" s="31" t="s">
        <v>381</v>
      </c>
      <c r="D122" s="31" t="s">
        <v>486</v>
      </c>
      <c r="E122" s="31" t="s">
        <v>383</v>
      </c>
      <c r="F122" s="31" t="s">
        <v>420</v>
      </c>
      <c r="G122" s="34">
        <v>55.9</v>
      </c>
      <c r="H122" s="35"/>
      <c r="I122" s="34">
        <v>55.9</v>
      </c>
      <c r="J122" s="34"/>
      <c r="K122" s="31" t="s">
        <v>96</v>
      </c>
      <c r="L122" s="31">
        <v>106</v>
      </c>
      <c r="M122" s="31">
        <v>6</v>
      </c>
      <c r="N122" s="45" t="s">
        <v>487</v>
      </c>
      <c r="O122" s="45" t="s">
        <v>111</v>
      </c>
      <c r="P122" s="28"/>
      <c r="Q122" s="57"/>
      <c r="R122" s="57"/>
    </row>
    <row r="123" s="7" customFormat="1" ht="114" spans="1:18">
      <c r="A123" s="31" t="s">
        <v>104</v>
      </c>
      <c r="B123" s="32" t="s">
        <v>105</v>
      </c>
      <c r="C123" s="31" t="s">
        <v>381</v>
      </c>
      <c r="D123" s="31" t="s">
        <v>488</v>
      </c>
      <c r="E123" s="31" t="s">
        <v>221</v>
      </c>
      <c r="F123" s="31" t="s">
        <v>413</v>
      </c>
      <c r="G123" s="34">
        <v>201.9</v>
      </c>
      <c r="H123" s="35">
        <v>201.9</v>
      </c>
      <c r="I123" s="34"/>
      <c r="J123" s="34"/>
      <c r="K123" s="31" t="s">
        <v>96</v>
      </c>
      <c r="L123" s="31">
        <v>465</v>
      </c>
      <c r="M123" s="31">
        <v>22</v>
      </c>
      <c r="N123" s="45" t="s">
        <v>489</v>
      </c>
      <c r="O123" s="45" t="s">
        <v>111</v>
      </c>
      <c r="P123" s="28"/>
      <c r="Q123" s="57"/>
      <c r="R123" s="57"/>
    </row>
    <row r="124" s="7" customFormat="1" ht="99.75" spans="1:18">
      <c r="A124" s="31" t="s">
        <v>104</v>
      </c>
      <c r="B124" s="32" t="s">
        <v>105</v>
      </c>
      <c r="C124" s="31" t="s">
        <v>381</v>
      </c>
      <c r="D124" s="31" t="s">
        <v>490</v>
      </c>
      <c r="E124" s="31" t="s">
        <v>266</v>
      </c>
      <c r="F124" s="31" t="s">
        <v>491</v>
      </c>
      <c r="G124" s="34">
        <v>56.2</v>
      </c>
      <c r="H124" s="35">
        <v>56.2</v>
      </c>
      <c r="I124" s="34"/>
      <c r="J124" s="34"/>
      <c r="K124" s="31" t="s">
        <v>96</v>
      </c>
      <c r="L124" s="31">
        <v>162</v>
      </c>
      <c r="M124" s="31">
        <v>26</v>
      </c>
      <c r="N124" s="45" t="s">
        <v>492</v>
      </c>
      <c r="O124" s="45" t="s">
        <v>111</v>
      </c>
      <c r="P124" s="28"/>
      <c r="Q124" s="57"/>
      <c r="R124" s="57"/>
    </row>
    <row r="125" s="7" customFormat="1" ht="114" spans="1:18">
      <c r="A125" s="31" t="s">
        <v>104</v>
      </c>
      <c r="B125" s="32" t="s">
        <v>105</v>
      </c>
      <c r="C125" s="31" t="s">
        <v>381</v>
      </c>
      <c r="D125" s="31" t="s">
        <v>493</v>
      </c>
      <c r="E125" s="31" t="s">
        <v>266</v>
      </c>
      <c r="F125" s="31" t="s">
        <v>494</v>
      </c>
      <c r="G125" s="34">
        <v>158.9</v>
      </c>
      <c r="H125" s="35">
        <v>158.9</v>
      </c>
      <c r="I125" s="34"/>
      <c r="J125" s="34"/>
      <c r="K125" s="31" t="s">
        <v>96</v>
      </c>
      <c r="L125" s="31">
        <v>403</v>
      </c>
      <c r="M125" s="31">
        <v>43</v>
      </c>
      <c r="N125" s="45" t="s">
        <v>495</v>
      </c>
      <c r="O125" s="45" t="s">
        <v>111</v>
      </c>
      <c r="P125" s="28"/>
      <c r="Q125" s="57"/>
      <c r="R125" s="57"/>
    </row>
    <row r="126" s="7" customFormat="1" ht="99.75" spans="1:18">
      <c r="A126" s="31" t="s">
        <v>104</v>
      </c>
      <c r="B126" s="32" t="s">
        <v>105</v>
      </c>
      <c r="C126" s="31" t="s">
        <v>381</v>
      </c>
      <c r="D126" s="31" t="s">
        <v>496</v>
      </c>
      <c r="E126" s="31" t="s">
        <v>266</v>
      </c>
      <c r="F126" s="31" t="s">
        <v>497</v>
      </c>
      <c r="G126" s="34">
        <v>4.9</v>
      </c>
      <c r="H126" s="35">
        <v>4.9</v>
      </c>
      <c r="I126" s="34"/>
      <c r="J126" s="34"/>
      <c r="K126" s="31" t="s">
        <v>96</v>
      </c>
      <c r="L126" s="31">
        <v>236</v>
      </c>
      <c r="M126" s="31">
        <v>75</v>
      </c>
      <c r="N126" s="45" t="s">
        <v>498</v>
      </c>
      <c r="O126" s="45" t="s">
        <v>111</v>
      </c>
      <c r="P126" s="28"/>
      <c r="Q126" s="57"/>
      <c r="R126" s="57"/>
    </row>
    <row r="127" s="7" customFormat="1" ht="128.25" spans="1:18">
      <c r="A127" s="31" t="s">
        <v>104</v>
      </c>
      <c r="B127" s="32" t="s">
        <v>105</v>
      </c>
      <c r="C127" s="31" t="s">
        <v>381</v>
      </c>
      <c r="D127" s="31" t="s">
        <v>499</v>
      </c>
      <c r="E127" s="31" t="s">
        <v>114</v>
      </c>
      <c r="F127" s="31" t="s">
        <v>500</v>
      </c>
      <c r="G127" s="34">
        <v>330</v>
      </c>
      <c r="H127" s="35"/>
      <c r="I127" s="34">
        <v>330</v>
      </c>
      <c r="J127" s="34"/>
      <c r="K127" s="31" t="s">
        <v>96</v>
      </c>
      <c r="L127" s="31">
        <v>713</v>
      </c>
      <c r="M127" s="31">
        <v>219</v>
      </c>
      <c r="N127" s="45" t="s">
        <v>501</v>
      </c>
      <c r="O127" s="45" t="s">
        <v>111</v>
      </c>
      <c r="P127" s="28"/>
      <c r="Q127" s="57"/>
      <c r="R127" s="57"/>
    </row>
    <row r="128" s="7" customFormat="1" ht="114" spans="1:18">
      <c r="A128" s="31" t="s">
        <v>104</v>
      </c>
      <c r="B128" s="32" t="s">
        <v>105</v>
      </c>
      <c r="C128" s="31" t="s">
        <v>381</v>
      </c>
      <c r="D128" s="31" t="s">
        <v>502</v>
      </c>
      <c r="E128" s="31" t="s">
        <v>114</v>
      </c>
      <c r="F128" s="31" t="s">
        <v>503</v>
      </c>
      <c r="G128" s="34">
        <v>210</v>
      </c>
      <c r="H128" s="35"/>
      <c r="I128" s="34">
        <v>210</v>
      </c>
      <c r="J128" s="34"/>
      <c r="K128" s="31" t="s">
        <v>96</v>
      </c>
      <c r="L128" s="31">
        <v>381</v>
      </c>
      <c r="M128" s="31">
        <v>43</v>
      </c>
      <c r="N128" s="45" t="s">
        <v>504</v>
      </c>
      <c r="O128" s="45" t="s">
        <v>111</v>
      </c>
      <c r="P128" s="28"/>
      <c r="Q128" s="57"/>
      <c r="R128" s="57"/>
    </row>
    <row r="129" s="7" customFormat="1" ht="99.75" spans="1:18">
      <c r="A129" s="31" t="s">
        <v>104</v>
      </c>
      <c r="B129" s="32" t="s">
        <v>105</v>
      </c>
      <c r="C129" s="31" t="s">
        <v>381</v>
      </c>
      <c r="D129" s="31" t="s">
        <v>496</v>
      </c>
      <c r="E129" s="31" t="s">
        <v>383</v>
      </c>
      <c r="F129" s="31" t="s">
        <v>505</v>
      </c>
      <c r="G129" s="34">
        <v>7.5</v>
      </c>
      <c r="H129" s="35">
        <v>7.5</v>
      </c>
      <c r="I129" s="34"/>
      <c r="J129" s="34"/>
      <c r="K129" s="31" t="s">
        <v>96</v>
      </c>
      <c r="L129" s="31">
        <v>106</v>
      </c>
      <c r="M129" s="31">
        <v>26</v>
      </c>
      <c r="N129" s="45" t="s">
        <v>506</v>
      </c>
      <c r="O129" s="45" t="s">
        <v>111</v>
      </c>
      <c r="P129" s="28"/>
      <c r="Q129" s="57"/>
      <c r="R129" s="57"/>
    </row>
    <row r="130" s="7" customFormat="1" ht="142.5" spans="1:18">
      <c r="A130" s="31" t="s">
        <v>104</v>
      </c>
      <c r="B130" s="32" t="s">
        <v>72</v>
      </c>
      <c r="C130" s="31" t="s">
        <v>507</v>
      </c>
      <c r="D130" s="33" t="s">
        <v>508</v>
      </c>
      <c r="E130" s="31" t="s">
        <v>119</v>
      </c>
      <c r="F130" s="31" t="s">
        <v>119</v>
      </c>
      <c r="G130" s="34">
        <v>109</v>
      </c>
      <c r="H130" s="35">
        <v>109</v>
      </c>
      <c r="I130" s="34"/>
      <c r="J130" s="34"/>
      <c r="K130" s="31" t="s">
        <v>96</v>
      </c>
      <c r="L130" s="31">
        <v>1820</v>
      </c>
      <c r="M130" s="31">
        <v>1820</v>
      </c>
      <c r="N130" s="44" t="s">
        <v>509</v>
      </c>
      <c r="O130" s="44" t="s">
        <v>111</v>
      </c>
      <c r="P130" s="28"/>
      <c r="Q130" s="57"/>
      <c r="R130" s="57"/>
    </row>
    <row r="131" s="7" customFormat="1" ht="71.25" spans="1:18">
      <c r="A131" s="31" t="s">
        <v>104</v>
      </c>
      <c r="B131" s="32" t="s">
        <v>72</v>
      </c>
      <c r="C131" s="31" t="s">
        <v>112</v>
      </c>
      <c r="D131" s="31" t="s">
        <v>510</v>
      </c>
      <c r="E131" s="31" t="s">
        <v>221</v>
      </c>
      <c r="F131" s="31" t="s">
        <v>341</v>
      </c>
      <c r="G131" s="34">
        <v>353.42</v>
      </c>
      <c r="H131" s="35">
        <v>353.42</v>
      </c>
      <c r="I131" s="34"/>
      <c r="J131" s="34"/>
      <c r="K131" s="31" t="s">
        <v>96</v>
      </c>
      <c r="L131" s="31">
        <v>208</v>
      </c>
      <c r="M131" s="31">
        <v>63</v>
      </c>
      <c r="N131" s="45" t="s">
        <v>511</v>
      </c>
      <c r="O131" s="45" t="s">
        <v>111</v>
      </c>
      <c r="P131" s="28"/>
      <c r="Q131" s="57"/>
      <c r="R131" s="57"/>
    </row>
    <row r="132" s="7" customFormat="1" ht="71.25" spans="1:18">
      <c r="A132" s="31" t="s">
        <v>104</v>
      </c>
      <c r="B132" s="32" t="s">
        <v>72</v>
      </c>
      <c r="C132" s="31" t="s">
        <v>112</v>
      </c>
      <c r="D132" s="31" t="s">
        <v>512</v>
      </c>
      <c r="E132" s="31" t="s">
        <v>176</v>
      </c>
      <c r="F132" s="31" t="s">
        <v>177</v>
      </c>
      <c r="G132" s="34">
        <v>137.99</v>
      </c>
      <c r="H132" s="35">
        <v>137.99</v>
      </c>
      <c r="I132" s="34"/>
      <c r="J132" s="34"/>
      <c r="K132" s="31" t="s">
        <v>96</v>
      </c>
      <c r="L132" s="31">
        <v>110</v>
      </c>
      <c r="M132" s="31">
        <v>26</v>
      </c>
      <c r="N132" s="45" t="s">
        <v>511</v>
      </c>
      <c r="O132" s="45" t="s">
        <v>111</v>
      </c>
      <c r="P132" s="28"/>
      <c r="Q132" s="57"/>
      <c r="R132" s="57"/>
    </row>
    <row r="133" s="7" customFormat="1" ht="185.25" spans="1:18">
      <c r="A133" s="31" t="s">
        <v>104</v>
      </c>
      <c r="B133" s="32" t="s">
        <v>72</v>
      </c>
      <c r="C133" s="31" t="s">
        <v>112</v>
      </c>
      <c r="D133" s="31" t="s">
        <v>513</v>
      </c>
      <c r="E133" s="31" t="s">
        <v>216</v>
      </c>
      <c r="F133" s="31" t="s">
        <v>514</v>
      </c>
      <c r="G133" s="34">
        <v>466</v>
      </c>
      <c r="H133" s="35">
        <v>466</v>
      </c>
      <c r="I133" s="34"/>
      <c r="J133" s="34"/>
      <c r="K133" s="31" t="s">
        <v>96</v>
      </c>
      <c r="L133" s="31">
        <v>328</v>
      </c>
      <c r="M133" s="31">
        <v>45</v>
      </c>
      <c r="N133" s="45" t="s">
        <v>511</v>
      </c>
      <c r="O133" s="45" t="s">
        <v>111</v>
      </c>
      <c r="P133" s="28"/>
      <c r="Q133" s="57"/>
      <c r="R133" s="57"/>
    </row>
    <row r="134" s="7" customFormat="1" ht="114" spans="1:18">
      <c r="A134" s="31" t="s">
        <v>104</v>
      </c>
      <c r="B134" s="32" t="s">
        <v>72</v>
      </c>
      <c r="C134" s="31" t="s">
        <v>112</v>
      </c>
      <c r="D134" s="31" t="s">
        <v>515</v>
      </c>
      <c r="E134" s="31" t="s">
        <v>176</v>
      </c>
      <c r="F134" s="31" t="s">
        <v>516</v>
      </c>
      <c r="G134" s="34">
        <v>344.5</v>
      </c>
      <c r="H134" s="35"/>
      <c r="I134" s="34">
        <v>344.5</v>
      </c>
      <c r="J134" s="34"/>
      <c r="K134" s="31" t="s">
        <v>96</v>
      </c>
      <c r="L134" s="31">
        <v>110</v>
      </c>
      <c r="M134" s="31">
        <v>39</v>
      </c>
      <c r="N134" s="45" t="s">
        <v>511</v>
      </c>
      <c r="O134" s="45" t="s">
        <v>111</v>
      </c>
      <c r="P134" s="28"/>
      <c r="Q134" s="57"/>
      <c r="R134" s="57"/>
    </row>
    <row r="135" s="7" customFormat="1" ht="99.75" spans="1:18">
      <c r="A135" s="31" t="s">
        <v>104</v>
      </c>
      <c r="B135" s="32" t="s">
        <v>72</v>
      </c>
      <c r="C135" s="31" t="s">
        <v>112</v>
      </c>
      <c r="D135" s="31" t="s">
        <v>517</v>
      </c>
      <c r="E135" s="31" t="s">
        <v>176</v>
      </c>
      <c r="F135" s="31" t="s">
        <v>518</v>
      </c>
      <c r="G135" s="34">
        <v>58.32</v>
      </c>
      <c r="H135" s="35"/>
      <c r="I135" s="34">
        <v>58.32</v>
      </c>
      <c r="J135" s="34"/>
      <c r="K135" s="31" t="s">
        <v>96</v>
      </c>
      <c r="L135" s="31">
        <v>326</v>
      </c>
      <c r="M135" s="31">
        <v>97</v>
      </c>
      <c r="N135" s="45" t="s">
        <v>511</v>
      </c>
      <c r="O135" s="45" t="s">
        <v>111</v>
      </c>
      <c r="P135" s="28"/>
      <c r="Q135" s="57"/>
      <c r="R135" s="57"/>
    </row>
    <row r="136" s="7" customFormat="1" ht="99.75" spans="1:18">
      <c r="A136" s="31" t="s">
        <v>104</v>
      </c>
      <c r="B136" s="32" t="s">
        <v>72</v>
      </c>
      <c r="C136" s="31" t="s">
        <v>112</v>
      </c>
      <c r="D136" s="31" t="s">
        <v>519</v>
      </c>
      <c r="E136" s="31" t="s">
        <v>168</v>
      </c>
      <c r="F136" s="31" t="s">
        <v>520</v>
      </c>
      <c r="G136" s="34">
        <v>238.5</v>
      </c>
      <c r="H136" s="35"/>
      <c r="I136" s="34">
        <v>238.5</v>
      </c>
      <c r="J136" s="34"/>
      <c r="K136" s="31" t="s">
        <v>96</v>
      </c>
      <c r="L136" s="31">
        <v>287</v>
      </c>
      <c r="M136" s="31">
        <v>77</v>
      </c>
      <c r="N136" s="45" t="s">
        <v>511</v>
      </c>
      <c r="O136" s="45" t="s">
        <v>111</v>
      </c>
      <c r="P136" s="28"/>
      <c r="Q136" s="57"/>
      <c r="R136" s="57"/>
    </row>
    <row r="137" s="7" customFormat="1" ht="185.25" spans="1:18">
      <c r="A137" s="31" t="s">
        <v>104</v>
      </c>
      <c r="B137" s="32" t="s">
        <v>72</v>
      </c>
      <c r="C137" s="31" t="s">
        <v>112</v>
      </c>
      <c r="D137" s="31" t="s">
        <v>521</v>
      </c>
      <c r="E137" s="31" t="s">
        <v>100</v>
      </c>
      <c r="F137" s="31" t="s">
        <v>283</v>
      </c>
      <c r="G137" s="34">
        <v>232.3</v>
      </c>
      <c r="H137" s="35"/>
      <c r="I137" s="34">
        <v>232.3</v>
      </c>
      <c r="J137" s="34"/>
      <c r="K137" s="31" t="s">
        <v>96</v>
      </c>
      <c r="L137" s="31">
        <v>54</v>
      </c>
      <c r="M137" s="31">
        <v>21</v>
      </c>
      <c r="N137" s="45" t="s">
        <v>511</v>
      </c>
      <c r="O137" s="45" t="s">
        <v>111</v>
      </c>
      <c r="P137" s="28"/>
      <c r="Q137" s="57"/>
      <c r="R137" s="57"/>
    </row>
    <row r="138" s="7" customFormat="1" ht="57" spans="1:18">
      <c r="A138" s="31" t="s">
        <v>104</v>
      </c>
      <c r="B138" s="32" t="s">
        <v>72</v>
      </c>
      <c r="C138" s="31" t="s">
        <v>112</v>
      </c>
      <c r="D138" s="31" t="s">
        <v>522</v>
      </c>
      <c r="E138" s="31" t="s">
        <v>100</v>
      </c>
      <c r="F138" s="31" t="s">
        <v>523</v>
      </c>
      <c r="G138" s="34">
        <v>121.34</v>
      </c>
      <c r="H138" s="35"/>
      <c r="I138" s="34">
        <v>121.34</v>
      </c>
      <c r="J138" s="34"/>
      <c r="K138" s="31" t="s">
        <v>96</v>
      </c>
      <c r="L138" s="31">
        <v>62</v>
      </c>
      <c r="M138" s="31">
        <v>29</v>
      </c>
      <c r="N138" s="45" t="s">
        <v>511</v>
      </c>
      <c r="O138" s="45" t="s">
        <v>111</v>
      </c>
      <c r="P138" s="28"/>
      <c r="Q138" s="57"/>
      <c r="R138" s="57"/>
    </row>
    <row r="139" s="7" customFormat="1" ht="114" spans="1:18">
      <c r="A139" s="31" t="s">
        <v>104</v>
      </c>
      <c r="B139" s="32" t="s">
        <v>72</v>
      </c>
      <c r="C139" s="31" t="s">
        <v>112</v>
      </c>
      <c r="D139" s="31" t="s">
        <v>524</v>
      </c>
      <c r="E139" s="31" t="s">
        <v>184</v>
      </c>
      <c r="F139" s="31" t="s">
        <v>525</v>
      </c>
      <c r="G139" s="34">
        <v>179.8</v>
      </c>
      <c r="H139" s="35"/>
      <c r="I139" s="34">
        <v>179.8</v>
      </c>
      <c r="J139" s="34"/>
      <c r="K139" s="31" t="s">
        <v>96</v>
      </c>
      <c r="L139" s="31">
        <v>76</v>
      </c>
      <c r="M139" s="31">
        <v>26</v>
      </c>
      <c r="N139" s="45" t="s">
        <v>526</v>
      </c>
      <c r="O139" s="45" t="s">
        <v>111</v>
      </c>
      <c r="P139" s="28"/>
      <c r="Q139" s="57"/>
      <c r="R139" s="57"/>
    </row>
    <row r="140" s="7" customFormat="1" ht="71.25" spans="1:18">
      <c r="A140" s="31" t="s">
        <v>104</v>
      </c>
      <c r="B140" s="32" t="s">
        <v>72</v>
      </c>
      <c r="C140" s="31" t="s">
        <v>112</v>
      </c>
      <c r="D140" s="31" t="s">
        <v>527</v>
      </c>
      <c r="E140" s="31" t="s">
        <v>176</v>
      </c>
      <c r="F140" s="31" t="s">
        <v>528</v>
      </c>
      <c r="G140" s="34">
        <v>115</v>
      </c>
      <c r="H140" s="35"/>
      <c r="I140" s="34">
        <v>115</v>
      </c>
      <c r="J140" s="34"/>
      <c r="K140" s="31" t="s">
        <v>96</v>
      </c>
      <c r="L140" s="31">
        <v>69</v>
      </c>
      <c r="M140" s="31">
        <v>33</v>
      </c>
      <c r="N140" s="45" t="s">
        <v>511</v>
      </c>
      <c r="O140" s="45" t="s">
        <v>111</v>
      </c>
      <c r="P140" s="28"/>
      <c r="Q140" s="57"/>
      <c r="R140" s="57"/>
    </row>
    <row r="141" s="7" customFormat="1" ht="71.25" spans="1:18">
      <c r="A141" s="31" t="s">
        <v>104</v>
      </c>
      <c r="B141" s="32" t="s">
        <v>72</v>
      </c>
      <c r="C141" s="31" t="s">
        <v>112</v>
      </c>
      <c r="D141" s="31" t="s">
        <v>529</v>
      </c>
      <c r="E141" s="31" t="s">
        <v>196</v>
      </c>
      <c r="F141" s="31" t="s">
        <v>530</v>
      </c>
      <c r="G141" s="34">
        <v>167.55</v>
      </c>
      <c r="H141" s="35"/>
      <c r="I141" s="34">
        <v>167.55</v>
      </c>
      <c r="J141" s="34"/>
      <c r="K141" s="31" t="s">
        <v>96</v>
      </c>
      <c r="L141" s="31">
        <v>89</v>
      </c>
      <c r="M141" s="31">
        <v>35</v>
      </c>
      <c r="N141" s="45" t="s">
        <v>511</v>
      </c>
      <c r="O141" s="45" t="s">
        <v>111</v>
      </c>
      <c r="P141" s="28"/>
      <c r="Q141" s="57"/>
      <c r="R141" s="57"/>
    </row>
    <row r="142" s="7" customFormat="1" ht="114" spans="1:18">
      <c r="A142" s="31" t="s">
        <v>104</v>
      </c>
      <c r="B142" s="32" t="s">
        <v>72</v>
      </c>
      <c r="C142" s="31" t="s">
        <v>112</v>
      </c>
      <c r="D142" s="31" t="s">
        <v>531</v>
      </c>
      <c r="E142" s="31" t="s">
        <v>241</v>
      </c>
      <c r="F142" s="31" t="s">
        <v>532</v>
      </c>
      <c r="G142" s="34">
        <v>151.05</v>
      </c>
      <c r="H142" s="35"/>
      <c r="I142" s="34">
        <v>151.05</v>
      </c>
      <c r="J142" s="34"/>
      <c r="K142" s="31" t="s">
        <v>96</v>
      </c>
      <c r="L142" s="31">
        <v>53</v>
      </c>
      <c r="M142" s="31">
        <v>21</v>
      </c>
      <c r="N142" s="45" t="s">
        <v>511</v>
      </c>
      <c r="O142" s="45" t="s">
        <v>111</v>
      </c>
      <c r="P142" s="28"/>
      <c r="Q142" s="57"/>
      <c r="R142" s="57"/>
    </row>
    <row r="143" s="7" customFormat="1" ht="114" spans="1:18">
      <c r="A143" s="31" t="s">
        <v>104</v>
      </c>
      <c r="B143" s="32" t="s">
        <v>72</v>
      </c>
      <c r="C143" s="31" t="s">
        <v>112</v>
      </c>
      <c r="D143" s="31" t="s">
        <v>533</v>
      </c>
      <c r="E143" s="31" t="s">
        <v>383</v>
      </c>
      <c r="F143" s="31" t="s">
        <v>534</v>
      </c>
      <c r="G143" s="34">
        <v>99.67</v>
      </c>
      <c r="H143" s="35"/>
      <c r="I143" s="34">
        <v>99.67</v>
      </c>
      <c r="J143" s="34"/>
      <c r="K143" s="31" t="s">
        <v>96</v>
      </c>
      <c r="L143" s="31">
        <v>53</v>
      </c>
      <c r="M143" s="31">
        <v>20</v>
      </c>
      <c r="N143" s="45" t="s">
        <v>511</v>
      </c>
      <c r="O143" s="45" t="s">
        <v>111</v>
      </c>
      <c r="P143" s="28"/>
      <c r="Q143" s="57"/>
      <c r="R143" s="57"/>
    </row>
    <row r="144" s="7" customFormat="1" ht="256.5" spans="1:18">
      <c r="A144" s="31" t="s">
        <v>104</v>
      </c>
      <c r="B144" s="32" t="s">
        <v>72</v>
      </c>
      <c r="C144" s="31" t="s">
        <v>535</v>
      </c>
      <c r="D144" s="33" t="s">
        <v>536</v>
      </c>
      <c r="E144" s="33" t="s">
        <v>180</v>
      </c>
      <c r="F144" s="33" t="s">
        <v>537</v>
      </c>
      <c r="G144" s="34">
        <v>200</v>
      </c>
      <c r="H144" s="35"/>
      <c r="I144" s="34">
        <v>200</v>
      </c>
      <c r="J144" s="34"/>
      <c r="K144" s="33" t="s">
        <v>96</v>
      </c>
      <c r="L144" s="33">
        <v>342</v>
      </c>
      <c r="M144" s="33">
        <v>36</v>
      </c>
      <c r="N144" s="46" t="s">
        <v>538</v>
      </c>
      <c r="O144" s="46" t="s">
        <v>111</v>
      </c>
      <c r="P144" s="28"/>
      <c r="Q144" s="57"/>
      <c r="R144" s="57"/>
    </row>
    <row r="145" s="7" customFormat="1" ht="128.25" spans="1:18">
      <c r="A145" s="28" t="s">
        <v>104</v>
      </c>
      <c r="B145" s="36" t="s">
        <v>539</v>
      </c>
      <c r="C145" s="28" t="s">
        <v>540</v>
      </c>
      <c r="D145" s="28" t="s">
        <v>541</v>
      </c>
      <c r="E145" s="28" t="s">
        <v>114</v>
      </c>
      <c r="F145" s="28" t="s">
        <v>503</v>
      </c>
      <c r="G145" s="29">
        <v>21.3</v>
      </c>
      <c r="H145" s="30"/>
      <c r="I145" s="29">
        <v>21.3</v>
      </c>
      <c r="J145" s="29"/>
      <c r="K145" s="28" t="s">
        <v>96</v>
      </c>
      <c r="L145" s="28">
        <v>381</v>
      </c>
      <c r="M145" s="28">
        <v>89</v>
      </c>
      <c r="N145" s="43" t="s">
        <v>542</v>
      </c>
      <c r="O145" s="43" t="s">
        <v>543</v>
      </c>
      <c r="P145" s="28"/>
      <c r="Q145" s="57"/>
      <c r="R145" s="57"/>
    </row>
    <row r="146" s="7" customFormat="1" ht="85.5" spans="1:18">
      <c r="A146" s="28" t="s">
        <v>97</v>
      </c>
      <c r="B146" s="36" t="s">
        <v>72</v>
      </c>
      <c r="C146" s="28" t="s">
        <v>98</v>
      </c>
      <c r="D146" s="28" t="s">
        <v>544</v>
      </c>
      <c r="E146" s="28" t="s">
        <v>266</v>
      </c>
      <c r="F146" s="28" t="s">
        <v>292</v>
      </c>
      <c r="G146" s="29">
        <v>36.8</v>
      </c>
      <c r="H146" s="30"/>
      <c r="I146" s="29">
        <v>36.8</v>
      </c>
      <c r="J146" s="29"/>
      <c r="K146" s="28" t="s">
        <v>94</v>
      </c>
      <c r="L146" s="28">
        <v>37</v>
      </c>
      <c r="M146" s="28">
        <v>37</v>
      </c>
      <c r="N146" s="43" t="s">
        <v>545</v>
      </c>
      <c r="O146" s="43" t="s">
        <v>103</v>
      </c>
      <c r="P146" s="28"/>
      <c r="Q146" s="57"/>
      <c r="R146" s="57"/>
    </row>
    <row r="147" s="7" customFormat="1" ht="114" spans="1:18">
      <c r="A147" s="28" t="s">
        <v>97</v>
      </c>
      <c r="B147" s="36" t="s">
        <v>72</v>
      </c>
      <c r="C147" s="28" t="s">
        <v>98</v>
      </c>
      <c r="D147" s="28" t="s">
        <v>546</v>
      </c>
      <c r="E147" s="28" t="s">
        <v>176</v>
      </c>
      <c r="F147" s="28" t="s">
        <v>547</v>
      </c>
      <c r="G147" s="29">
        <v>26</v>
      </c>
      <c r="H147" s="30"/>
      <c r="I147" s="29">
        <v>26</v>
      </c>
      <c r="J147" s="29"/>
      <c r="K147" s="28" t="s">
        <v>94</v>
      </c>
      <c r="L147" s="28">
        <v>29</v>
      </c>
      <c r="M147" s="28">
        <v>29</v>
      </c>
      <c r="N147" s="43" t="s">
        <v>548</v>
      </c>
      <c r="O147" s="43" t="s">
        <v>103</v>
      </c>
      <c r="P147" s="28"/>
      <c r="Q147" s="57"/>
      <c r="R147" s="57"/>
    </row>
    <row r="148" s="7" customFormat="1" ht="99.75" spans="1:18">
      <c r="A148" s="28" t="s">
        <v>97</v>
      </c>
      <c r="B148" s="36" t="s">
        <v>72</v>
      </c>
      <c r="C148" s="28" t="s">
        <v>98</v>
      </c>
      <c r="D148" s="28" t="s">
        <v>549</v>
      </c>
      <c r="E148" s="28" t="s">
        <v>100</v>
      </c>
      <c r="F148" s="28" t="s">
        <v>283</v>
      </c>
      <c r="G148" s="29">
        <v>27</v>
      </c>
      <c r="H148" s="30"/>
      <c r="I148" s="29">
        <v>27</v>
      </c>
      <c r="J148" s="29"/>
      <c r="K148" s="28" t="s">
        <v>94</v>
      </c>
      <c r="L148" s="28">
        <v>31</v>
      </c>
      <c r="M148" s="28">
        <v>31</v>
      </c>
      <c r="N148" s="43" t="s">
        <v>550</v>
      </c>
      <c r="O148" s="43" t="s">
        <v>103</v>
      </c>
      <c r="P148" s="28"/>
      <c r="Q148" s="57"/>
      <c r="R148" s="57"/>
    </row>
    <row r="149" s="7" customFormat="1" ht="57" spans="1:18">
      <c r="A149" s="28" t="s">
        <v>322</v>
      </c>
      <c r="B149" s="36" t="s">
        <v>539</v>
      </c>
      <c r="C149" s="28" t="s">
        <v>551</v>
      </c>
      <c r="D149" s="28" t="s">
        <v>552</v>
      </c>
      <c r="E149" s="28" t="s">
        <v>176</v>
      </c>
      <c r="F149" s="28" t="s">
        <v>547</v>
      </c>
      <c r="G149" s="29">
        <v>28.3</v>
      </c>
      <c r="H149" s="30"/>
      <c r="I149" s="29">
        <v>28.3</v>
      </c>
      <c r="J149" s="29"/>
      <c r="K149" s="28" t="s">
        <v>94</v>
      </c>
      <c r="L149" s="28">
        <v>29</v>
      </c>
      <c r="M149" s="28">
        <v>29</v>
      </c>
      <c r="N149" s="43" t="s">
        <v>553</v>
      </c>
      <c r="O149" s="43" t="s">
        <v>103</v>
      </c>
      <c r="P149" s="28"/>
      <c r="Q149" s="57"/>
      <c r="R149" s="57"/>
    </row>
    <row r="150" s="7" customFormat="1" ht="57" spans="1:18">
      <c r="A150" s="28" t="s">
        <v>554</v>
      </c>
      <c r="B150" s="36" t="s">
        <v>555</v>
      </c>
      <c r="C150" s="28" t="s">
        <v>98</v>
      </c>
      <c r="D150" s="28" t="s">
        <v>556</v>
      </c>
      <c r="E150" s="28" t="s">
        <v>124</v>
      </c>
      <c r="F150" s="28" t="s">
        <v>557</v>
      </c>
      <c r="G150" s="29">
        <v>30</v>
      </c>
      <c r="H150" s="30"/>
      <c r="I150" s="29">
        <v>30</v>
      </c>
      <c r="J150" s="29"/>
      <c r="K150" s="28" t="s">
        <v>96</v>
      </c>
      <c r="L150" s="28">
        <v>286</v>
      </c>
      <c r="M150" s="28">
        <v>67</v>
      </c>
      <c r="N150" s="43" t="s">
        <v>558</v>
      </c>
      <c r="O150" s="43" t="s">
        <v>103</v>
      </c>
      <c r="P150" s="28"/>
      <c r="Q150" s="57"/>
      <c r="R150" s="57"/>
    </row>
    <row r="151" s="7" customFormat="1" ht="71.25" spans="1:18">
      <c r="A151" s="28" t="s">
        <v>104</v>
      </c>
      <c r="B151" s="36" t="s">
        <v>539</v>
      </c>
      <c r="C151" s="28" t="s">
        <v>559</v>
      </c>
      <c r="D151" s="28" t="s">
        <v>560</v>
      </c>
      <c r="E151" s="28" t="s">
        <v>254</v>
      </c>
      <c r="F151" s="28" t="s">
        <v>561</v>
      </c>
      <c r="G151" s="29">
        <v>30</v>
      </c>
      <c r="H151" s="30"/>
      <c r="I151" s="29">
        <v>30</v>
      </c>
      <c r="J151" s="29"/>
      <c r="K151" s="28" t="s">
        <v>96</v>
      </c>
      <c r="L151" s="28">
        <v>351</v>
      </c>
      <c r="M151" s="28">
        <v>87</v>
      </c>
      <c r="N151" s="43" t="s">
        <v>562</v>
      </c>
      <c r="O151" s="43" t="s">
        <v>543</v>
      </c>
      <c r="P151" s="28"/>
      <c r="Q151" s="57"/>
      <c r="R151" s="57"/>
    </row>
    <row r="152" s="7" customFormat="1" ht="85.5" spans="1:18">
      <c r="A152" s="28" t="s">
        <v>554</v>
      </c>
      <c r="B152" s="36" t="s">
        <v>555</v>
      </c>
      <c r="C152" s="28" t="s">
        <v>98</v>
      </c>
      <c r="D152" s="28" t="s">
        <v>563</v>
      </c>
      <c r="E152" s="28" t="s">
        <v>184</v>
      </c>
      <c r="F152" s="28" t="s">
        <v>564</v>
      </c>
      <c r="G152" s="29">
        <v>45</v>
      </c>
      <c r="H152" s="30"/>
      <c r="I152" s="29">
        <v>45</v>
      </c>
      <c r="J152" s="29"/>
      <c r="K152" s="28" t="s">
        <v>96</v>
      </c>
      <c r="L152" s="28">
        <v>275</v>
      </c>
      <c r="M152" s="28">
        <v>45</v>
      </c>
      <c r="N152" s="43" t="s">
        <v>565</v>
      </c>
      <c r="O152" s="43" t="s">
        <v>543</v>
      </c>
      <c r="P152" s="28"/>
      <c r="Q152" s="57"/>
      <c r="R152" s="57"/>
    </row>
    <row r="153" s="7" customFormat="1" ht="99.75" spans="1:18">
      <c r="A153" s="28" t="s">
        <v>554</v>
      </c>
      <c r="B153" s="36" t="s">
        <v>555</v>
      </c>
      <c r="C153" s="28" t="s">
        <v>98</v>
      </c>
      <c r="D153" s="28" t="s">
        <v>566</v>
      </c>
      <c r="E153" s="28" t="s">
        <v>176</v>
      </c>
      <c r="F153" s="28" t="s">
        <v>567</v>
      </c>
      <c r="G153" s="29">
        <v>54</v>
      </c>
      <c r="H153" s="30"/>
      <c r="I153" s="29">
        <v>54</v>
      </c>
      <c r="J153" s="29"/>
      <c r="K153" s="28" t="s">
        <v>96</v>
      </c>
      <c r="L153" s="28">
        <v>260</v>
      </c>
      <c r="M153" s="28">
        <v>77</v>
      </c>
      <c r="N153" s="43" t="s">
        <v>568</v>
      </c>
      <c r="O153" s="43" t="s">
        <v>543</v>
      </c>
      <c r="P153" s="28"/>
      <c r="Q153" s="57"/>
      <c r="R153" s="57"/>
    </row>
    <row r="154" s="7" customFormat="1" ht="114" spans="1:18">
      <c r="A154" s="28" t="s">
        <v>554</v>
      </c>
      <c r="B154" s="36" t="s">
        <v>555</v>
      </c>
      <c r="C154" s="28" t="s">
        <v>98</v>
      </c>
      <c r="D154" s="28" t="s">
        <v>569</v>
      </c>
      <c r="E154" s="28" t="s">
        <v>286</v>
      </c>
      <c r="F154" s="28" t="s">
        <v>570</v>
      </c>
      <c r="G154" s="29">
        <v>44.3</v>
      </c>
      <c r="H154" s="30"/>
      <c r="I154" s="29">
        <v>44.3</v>
      </c>
      <c r="J154" s="29"/>
      <c r="K154" s="28" t="s">
        <v>96</v>
      </c>
      <c r="L154" s="28">
        <v>217</v>
      </c>
      <c r="M154" s="28">
        <v>49</v>
      </c>
      <c r="N154" s="43" t="s">
        <v>571</v>
      </c>
      <c r="O154" s="43" t="s">
        <v>543</v>
      </c>
      <c r="P154" s="28"/>
      <c r="Q154" s="57"/>
      <c r="R154" s="57"/>
    </row>
    <row r="155" s="7" customFormat="1" ht="114" spans="1:18">
      <c r="A155" s="28" t="s">
        <v>554</v>
      </c>
      <c r="B155" s="36" t="s">
        <v>555</v>
      </c>
      <c r="C155" s="28" t="s">
        <v>98</v>
      </c>
      <c r="D155" s="28" t="s">
        <v>572</v>
      </c>
      <c r="E155" s="28" t="s">
        <v>286</v>
      </c>
      <c r="F155" s="28" t="s">
        <v>573</v>
      </c>
      <c r="G155" s="29">
        <v>45</v>
      </c>
      <c r="H155" s="30"/>
      <c r="I155" s="29">
        <v>45</v>
      </c>
      <c r="J155" s="29"/>
      <c r="K155" s="28" t="s">
        <v>96</v>
      </c>
      <c r="L155" s="28">
        <v>212</v>
      </c>
      <c r="M155" s="28">
        <v>29</v>
      </c>
      <c r="N155" s="43" t="s">
        <v>574</v>
      </c>
      <c r="O155" s="43" t="s">
        <v>543</v>
      </c>
      <c r="P155" s="28"/>
      <c r="Q155" s="57"/>
      <c r="R155" s="57"/>
    </row>
    <row r="156" s="7" customFormat="1" ht="142.5" spans="1:18">
      <c r="A156" s="28" t="s">
        <v>554</v>
      </c>
      <c r="B156" s="36" t="s">
        <v>555</v>
      </c>
      <c r="C156" s="28" t="s">
        <v>98</v>
      </c>
      <c r="D156" s="28" t="s">
        <v>575</v>
      </c>
      <c r="E156" s="28" t="s">
        <v>172</v>
      </c>
      <c r="F156" s="28" t="s">
        <v>576</v>
      </c>
      <c r="G156" s="29">
        <v>46</v>
      </c>
      <c r="H156" s="30"/>
      <c r="I156" s="29">
        <v>46</v>
      </c>
      <c r="J156" s="29"/>
      <c r="K156" s="28" t="s">
        <v>96</v>
      </c>
      <c r="L156" s="28">
        <v>200</v>
      </c>
      <c r="M156" s="28">
        <v>26</v>
      </c>
      <c r="N156" s="43" t="s">
        <v>577</v>
      </c>
      <c r="O156" s="43" t="s">
        <v>543</v>
      </c>
      <c r="P156" s="28"/>
      <c r="Q156" s="57"/>
      <c r="R156" s="57"/>
    </row>
    <row r="157" s="7" customFormat="1" ht="99.75" spans="1:18">
      <c r="A157" s="28" t="s">
        <v>554</v>
      </c>
      <c r="B157" s="36" t="s">
        <v>555</v>
      </c>
      <c r="C157" s="28" t="s">
        <v>98</v>
      </c>
      <c r="D157" s="28" t="s">
        <v>578</v>
      </c>
      <c r="E157" s="28" t="s">
        <v>221</v>
      </c>
      <c r="F157" s="28" t="s">
        <v>579</v>
      </c>
      <c r="G157" s="29">
        <v>49.91</v>
      </c>
      <c r="H157" s="30">
        <v>49.91</v>
      </c>
      <c r="I157" s="29"/>
      <c r="J157" s="29"/>
      <c r="K157" s="28" t="s">
        <v>96</v>
      </c>
      <c r="L157" s="28">
        <v>306</v>
      </c>
      <c r="M157" s="28">
        <v>71</v>
      </c>
      <c r="N157" s="43" t="s">
        <v>580</v>
      </c>
      <c r="O157" s="43" t="s">
        <v>543</v>
      </c>
      <c r="P157" s="28"/>
      <c r="Q157" s="57"/>
      <c r="R157" s="57"/>
    </row>
    <row r="158" s="7" customFormat="1" ht="99.75" spans="1:18">
      <c r="A158" s="28" t="s">
        <v>554</v>
      </c>
      <c r="B158" s="36" t="s">
        <v>555</v>
      </c>
      <c r="C158" s="28" t="s">
        <v>98</v>
      </c>
      <c r="D158" s="28" t="s">
        <v>581</v>
      </c>
      <c r="E158" s="28" t="s">
        <v>221</v>
      </c>
      <c r="F158" s="28" t="s">
        <v>341</v>
      </c>
      <c r="G158" s="29">
        <v>49.95</v>
      </c>
      <c r="H158" s="30">
        <v>49.95</v>
      </c>
      <c r="I158" s="29"/>
      <c r="J158" s="29"/>
      <c r="K158" s="28" t="s">
        <v>96</v>
      </c>
      <c r="L158" s="28">
        <v>367</v>
      </c>
      <c r="M158" s="28">
        <v>40</v>
      </c>
      <c r="N158" s="43" t="s">
        <v>582</v>
      </c>
      <c r="O158" s="43" t="s">
        <v>543</v>
      </c>
      <c r="P158" s="28"/>
      <c r="Q158" s="57"/>
      <c r="R158" s="57"/>
    </row>
    <row r="159" s="7" customFormat="1" ht="114" spans="1:18">
      <c r="A159" s="28" t="s">
        <v>554</v>
      </c>
      <c r="B159" s="36" t="s">
        <v>555</v>
      </c>
      <c r="C159" s="28" t="s">
        <v>98</v>
      </c>
      <c r="D159" s="28" t="s">
        <v>583</v>
      </c>
      <c r="E159" s="33" t="s">
        <v>192</v>
      </c>
      <c r="F159" s="28" t="s">
        <v>584</v>
      </c>
      <c r="G159" s="29">
        <v>61</v>
      </c>
      <c r="H159" s="30"/>
      <c r="I159" s="29">
        <v>61</v>
      </c>
      <c r="J159" s="29"/>
      <c r="K159" s="28" t="s">
        <v>96</v>
      </c>
      <c r="L159" s="28">
        <v>392</v>
      </c>
      <c r="M159" s="28">
        <v>67</v>
      </c>
      <c r="N159" s="43" t="s">
        <v>585</v>
      </c>
      <c r="O159" s="43" t="s">
        <v>543</v>
      </c>
      <c r="P159" s="28"/>
      <c r="Q159" s="57"/>
      <c r="R159" s="57"/>
    </row>
    <row r="160" s="7" customFormat="1" ht="128.25" spans="1:18">
      <c r="A160" s="28" t="s">
        <v>322</v>
      </c>
      <c r="B160" s="36" t="s">
        <v>539</v>
      </c>
      <c r="C160" s="28" t="s">
        <v>586</v>
      </c>
      <c r="D160" s="28" t="s">
        <v>587</v>
      </c>
      <c r="E160" s="28" t="s">
        <v>266</v>
      </c>
      <c r="F160" s="28" t="s">
        <v>588</v>
      </c>
      <c r="G160" s="29">
        <v>360</v>
      </c>
      <c r="H160" s="30">
        <v>360</v>
      </c>
      <c r="I160" s="29"/>
      <c r="J160" s="29"/>
      <c r="K160" s="28" t="s">
        <v>94</v>
      </c>
      <c r="L160" s="28">
        <v>655</v>
      </c>
      <c r="M160" s="28">
        <v>655</v>
      </c>
      <c r="N160" s="43" t="s">
        <v>589</v>
      </c>
      <c r="O160" s="43" t="s">
        <v>103</v>
      </c>
      <c r="P160" s="28"/>
      <c r="Q160" s="57"/>
      <c r="R160" s="57"/>
    </row>
    <row r="161" s="7" customFormat="1" ht="42.75" spans="1:18">
      <c r="A161" s="41" t="s">
        <v>554</v>
      </c>
      <c r="B161" s="36" t="s">
        <v>555</v>
      </c>
      <c r="C161" s="41" t="s">
        <v>98</v>
      </c>
      <c r="D161" s="41" t="s">
        <v>590</v>
      </c>
      <c r="E161" s="41" t="s">
        <v>168</v>
      </c>
      <c r="F161" s="41" t="s">
        <v>395</v>
      </c>
      <c r="G161" s="29">
        <v>38</v>
      </c>
      <c r="H161" s="30"/>
      <c r="I161" s="29">
        <v>38</v>
      </c>
      <c r="J161" s="29"/>
      <c r="K161" s="41" t="s">
        <v>96</v>
      </c>
      <c r="L161" s="41">
        <v>335</v>
      </c>
      <c r="M161" s="41">
        <v>78</v>
      </c>
      <c r="N161" s="46" t="s">
        <v>591</v>
      </c>
      <c r="O161" s="46" t="s">
        <v>592</v>
      </c>
      <c r="P161" s="28"/>
      <c r="Q161" s="57"/>
      <c r="R161" s="57"/>
    </row>
    <row r="162" s="7" customFormat="1" ht="99.75" spans="1:18">
      <c r="A162" s="41" t="s">
        <v>554</v>
      </c>
      <c r="B162" s="36" t="s">
        <v>555</v>
      </c>
      <c r="C162" s="41" t="s">
        <v>98</v>
      </c>
      <c r="D162" s="41" t="s">
        <v>593</v>
      </c>
      <c r="E162" s="41" t="s">
        <v>168</v>
      </c>
      <c r="F162" s="41" t="s">
        <v>594</v>
      </c>
      <c r="G162" s="29">
        <v>52</v>
      </c>
      <c r="H162" s="30"/>
      <c r="I162" s="29">
        <v>52</v>
      </c>
      <c r="J162" s="29"/>
      <c r="K162" s="41" t="s">
        <v>96</v>
      </c>
      <c r="L162" s="41">
        <v>148</v>
      </c>
      <c r="M162" s="41">
        <v>40</v>
      </c>
      <c r="N162" s="46" t="s">
        <v>595</v>
      </c>
      <c r="O162" s="46" t="s">
        <v>592</v>
      </c>
      <c r="P162" s="28"/>
      <c r="Q162" s="57"/>
      <c r="R162" s="57"/>
    </row>
    <row r="163" s="7" customFormat="1" ht="57" spans="1:18">
      <c r="A163" s="41" t="s">
        <v>554</v>
      </c>
      <c r="B163" s="36" t="s">
        <v>555</v>
      </c>
      <c r="C163" s="41" t="s">
        <v>98</v>
      </c>
      <c r="D163" s="41" t="s">
        <v>596</v>
      </c>
      <c r="E163" s="41" t="s">
        <v>168</v>
      </c>
      <c r="F163" s="41" t="s">
        <v>594</v>
      </c>
      <c r="G163" s="29">
        <v>48</v>
      </c>
      <c r="H163" s="30"/>
      <c r="I163" s="29">
        <v>48</v>
      </c>
      <c r="J163" s="29"/>
      <c r="K163" s="41" t="s">
        <v>96</v>
      </c>
      <c r="L163" s="41">
        <v>148</v>
      </c>
      <c r="M163" s="41">
        <v>40</v>
      </c>
      <c r="N163" s="46" t="s">
        <v>597</v>
      </c>
      <c r="O163" s="46" t="s">
        <v>592</v>
      </c>
      <c r="P163" s="28"/>
      <c r="Q163" s="57"/>
      <c r="R163" s="57"/>
    </row>
    <row r="164" s="7" customFormat="1" ht="85.5" spans="1:18">
      <c r="A164" s="41" t="s">
        <v>554</v>
      </c>
      <c r="B164" s="36" t="s">
        <v>555</v>
      </c>
      <c r="C164" s="41" t="s">
        <v>98</v>
      </c>
      <c r="D164" s="41" t="s">
        <v>598</v>
      </c>
      <c r="E164" s="41" t="s">
        <v>168</v>
      </c>
      <c r="F164" s="41" t="s">
        <v>599</v>
      </c>
      <c r="G164" s="29">
        <v>58</v>
      </c>
      <c r="H164" s="30"/>
      <c r="I164" s="29">
        <v>58</v>
      </c>
      <c r="J164" s="29"/>
      <c r="K164" s="41" t="s">
        <v>96</v>
      </c>
      <c r="L164" s="41">
        <v>224</v>
      </c>
      <c r="M164" s="41">
        <v>38</v>
      </c>
      <c r="N164" s="46" t="s">
        <v>600</v>
      </c>
      <c r="O164" s="46" t="s">
        <v>592</v>
      </c>
      <c r="P164" s="28"/>
      <c r="Q164" s="57"/>
      <c r="R164" s="57"/>
    </row>
    <row r="165" s="7" customFormat="1" ht="71.25" spans="1:18">
      <c r="A165" s="41" t="s">
        <v>554</v>
      </c>
      <c r="B165" s="36" t="s">
        <v>555</v>
      </c>
      <c r="C165" s="41" t="s">
        <v>98</v>
      </c>
      <c r="D165" s="41" t="s">
        <v>601</v>
      </c>
      <c r="E165" s="41" t="s">
        <v>168</v>
      </c>
      <c r="F165" s="41" t="s">
        <v>602</v>
      </c>
      <c r="G165" s="29">
        <v>25</v>
      </c>
      <c r="H165" s="30"/>
      <c r="I165" s="29">
        <v>25</v>
      </c>
      <c r="J165" s="29"/>
      <c r="K165" s="41" t="s">
        <v>96</v>
      </c>
      <c r="L165" s="41">
        <v>223</v>
      </c>
      <c r="M165" s="41">
        <v>49</v>
      </c>
      <c r="N165" s="46" t="s">
        <v>603</v>
      </c>
      <c r="O165" s="46" t="s">
        <v>592</v>
      </c>
      <c r="P165" s="28"/>
      <c r="Q165" s="57"/>
      <c r="R165" s="57"/>
    </row>
    <row r="166" s="7" customFormat="1" ht="85.5" spans="1:18">
      <c r="A166" s="41" t="s">
        <v>554</v>
      </c>
      <c r="B166" s="36" t="s">
        <v>555</v>
      </c>
      <c r="C166" s="41" t="s">
        <v>98</v>
      </c>
      <c r="D166" s="41" t="s">
        <v>604</v>
      </c>
      <c r="E166" s="41" t="s">
        <v>168</v>
      </c>
      <c r="F166" s="41" t="s">
        <v>605</v>
      </c>
      <c r="G166" s="29">
        <v>31</v>
      </c>
      <c r="H166" s="30"/>
      <c r="I166" s="29">
        <v>31</v>
      </c>
      <c r="J166" s="29"/>
      <c r="K166" s="41" t="s">
        <v>96</v>
      </c>
      <c r="L166" s="41">
        <v>317</v>
      </c>
      <c r="M166" s="41">
        <v>59</v>
      </c>
      <c r="N166" s="46" t="s">
        <v>606</v>
      </c>
      <c r="O166" s="46" t="s">
        <v>592</v>
      </c>
      <c r="P166" s="28"/>
      <c r="Q166" s="57"/>
      <c r="R166" s="57"/>
    </row>
    <row r="167" s="7" customFormat="1" ht="99.75" spans="1:18">
      <c r="A167" s="41" t="s">
        <v>554</v>
      </c>
      <c r="B167" s="36" t="s">
        <v>555</v>
      </c>
      <c r="C167" s="41" t="s">
        <v>98</v>
      </c>
      <c r="D167" s="41" t="s">
        <v>607</v>
      </c>
      <c r="E167" s="41" t="s">
        <v>114</v>
      </c>
      <c r="F167" s="41" t="s">
        <v>231</v>
      </c>
      <c r="G167" s="29">
        <v>45</v>
      </c>
      <c r="H167" s="30"/>
      <c r="I167" s="29">
        <v>45</v>
      </c>
      <c r="J167" s="29"/>
      <c r="K167" s="41" t="s">
        <v>96</v>
      </c>
      <c r="L167" s="41">
        <v>123</v>
      </c>
      <c r="M167" s="41">
        <v>43</v>
      </c>
      <c r="N167" s="46" t="s">
        <v>608</v>
      </c>
      <c r="O167" s="46" t="s">
        <v>592</v>
      </c>
      <c r="P167" s="28"/>
      <c r="Q167" s="57"/>
      <c r="R167" s="57"/>
    </row>
    <row r="168" s="7" customFormat="1" ht="156.75" spans="1:18">
      <c r="A168" s="41" t="s">
        <v>554</v>
      </c>
      <c r="B168" s="36" t="s">
        <v>555</v>
      </c>
      <c r="C168" s="41" t="s">
        <v>98</v>
      </c>
      <c r="D168" s="41" t="s">
        <v>609</v>
      </c>
      <c r="E168" s="41" t="s">
        <v>114</v>
      </c>
      <c r="F168" s="41" t="s">
        <v>610</v>
      </c>
      <c r="G168" s="29">
        <v>64</v>
      </c>
      <c r="H168" s="30"/>
      <c r="I168" s="29">
        <v>64</v>
      </c>
      <c r="J168" s="29"/>
      <c r="K168" s="41" t="s">
        <v>96</v>
      </c>
      <c r="L168" s="41">
        <v>86</v>
      </c>
      <c r="M168" s="41">
        <v>9</v>
      </c>
      <c r="N168" s="46" t="s">
        <v>611</v>
      </c>
      <c r="O168" s="46" t="s">
        <v>592</v>
      </c>
      <c r="P168" s="28"/>
      <c r="Q168" s="57"/>
      <c r="R168" s="57"/>
    </row>
    <row r="169" s="7" customFormat="1" ht="156.75" spans="1:18">
      <c r="A169" s="41" t="s">
        <v>554</v>
      </c>
      <c r="B169" s="36" t="s">
        <v>555</v>
      </c>
      <c r="C169" s="41" t="s">
        <v>98</v>
      </c>
      <c r="D169" s="41" t="s">
        <v>612</v>
      </c>
      <c r="E169" s="41" t="s">
        <v>114</v>
      </c>
      <c r="F169" s="41" t="s">
        <v>613</v>
      </c>
      <c r="G169" s="29">
        <v>230</v>
      </c>
      <c r="H169" s="30"/>
      <c r="I169" s="29">
        <v>230</v>
      </c>
      <c r="J169" s="29"/>
      <c r="K169" s="41" t="s">
        <v>96</v>
      </c>
      <c r="L169" s="41">
        <v>276</v>
      </c>
      <c r="M169" s="41">
        <v>98</v>
      </c>
      <c r="N169" s="46" t="s">
        <v>614</v>
      </c>
      <c r="O169" s="46" t="s">
        <v>592</v>
      </c>
      <c r="P169" s="28"/>
      <c r="Q169" s="57"/>
      <c r="R169" s="57"/>
    </row>
    <row r="170" s="7" customFormat="1" ht="57" spans="1:18">
      <c r="A170" s="41" t="s">
        <v>554</v>
      </c>
      <c r="B170" s="36" t="s">
        <v>555</v>
      </c>
      <c r="C170" s="41" t="s">
        <v>98</v>
      </c>
      <c r="D170" s="41" t="s">
        <v>615</v>
      </c>
      <c r="E170" s="41" t="s">
        <v>114</v>
      </c>
      <c r="F170" s="41" t="s">
        <v>613</v>
      </c>
      <c r="G170" s="29">
        <v>66</v>
      </c>
      <c r="H170" s="30"/>
      <c r="I170" s="29">
        <v>66</v>
      </c>
      <c r="J170" s="29"/>
      <c r="K170" s="41" t="s">
        <v>96</v>
      </c>
      <c r="L170" s="41">
        <v>149</v>
      </c>
      <c r="M170" s="41">
        <v>68</v>
      </c>
      <c r="N170" s="46" t="s">
        <v>616</v>
      </c>
      <c r="O170" s="46" t="s">
        <v>592</v>
      </c>
      <c r="P170" s="28"/>
      <c r="Q170" s="57"/>
      <c r="R170" s="57"/>
    </row>
    <row r="171" s="7" customFormat="1" ht="156.75" spans="1:18">
      <c r="A171" s="41" t="s">
        <v>554</v>
      </c>
      <c r="B171" s="36" t="s">
        <v>555</v>
      </c>
      <c r="C171" s="41" t="s">
        <v>98</v>
      </c>
      <c r="D171" s="41" t="s">
        <v>617</v>
      </c>
      <c r="E171" s="41" t="s">
        <v>100</v>
      </c>
      <c r="F171" s="41" t="s">
        <v>618</v>
      </c>
      <c r="G171" s="29">
        <v>52</v>
      </c>
      <c r="H171" s="30"/>
      <c r="I171" s="29">
        <v>52</v>
      </c>
      <c r="J171" s="29"/>
      <c r="K171" s="41" t="s">
        <v>96</v>
      </c>
      <c r="L171" s="41" t="s">
        <v>619</v>
      </c>
      <c r="M171" s="41">
        <v>56</v>
      </c>
      <c r="N171" s="46" t="s">
        <v>620</v>
      </c>
      <c r="O171" s="46" t="s">
        <v>592</v>
      </c>
      <c r="P171" s="28"/>
      <c r="Q171" s="57"/>
      <c r="R171" s="57"/>
    </row>
    <row r="172" s="7" customFormat="1" ht="85.5" spans="1:18">
      <c r="A172" s="41" t="s">
        <v>554</v>
      </c>
      <c r="B172" s="36" t="s">
        <v>555</v>
      </c>
      <c r="C172" s="41" t="s">
        <v>98</v>
      </c>
      <c r="D172" s="41" t="s">
        <v>621</v>
      </c>
      <c r="E172" s="41" t="s">
        <v>176</v>
      </c>
      <c r="F172" s="41" t="s">
        <v>622</v>
      </c>
      <c r="G172" s="29">
        <v>36</v>
      </c>
      <c r="H172" s="30"/>
      <c r="I172" s="29">
        <v>36</v>
      </c>
      <c r="J172" s="29"/>
      <c r="K172" s="41" t="s">
        <v>96</v>
      </c>
      <c r="L172" s="41">
        <v>261</v>
      </c>
      <c r="M172" s="41">
        <v>77</v>
      </c>
      <c r="N172" s="46" t="s">
        <v>623</v>
      </c>
      <c r="O172" s="46" t="s">
        <v>592</v>
      </c>
      <c r="P172" s="28"/>
      <c r="Q172" s="57"/>
      <c r="R172" s="57"/>
    </row>
    <row r="173" s="7" customFormat="1" ht="85.5" spans="1:18">
      <c r="A173" s="41" t="s">
        <v>554</v>
      </c>
      <c r="B173" s="36" t="s">
        <v>555</v>
      </c>
      <c r="C173" s="41" t="s">
        <v>98</v>
      </c>
      <c r="D173" s="41" t="s">
        <v>624</v>
      </c>
      <c r="E173" s="41" t="s">
        <v>176</v>
      </c>
      <c r="F173" s="41" t="s">
        <v>625</v>
      </c>
      <c r="G173" s="29">
        <v>23</v>
      </c>
      <c r="H173" s="30"/>
      <c r="I173" s="29">
        <v>23</v>
      </c>
      <c r="J173" s="29"/>
      <c r="K173" s="41" t="s">
        <v>96</v>
      </c>
      <c r="L173" s="41">
        <v>261</v>
      </c>
      <c r="M173" s="41">
        <v>77</v>
      </c>
      <c r="N173" s="46" t="s">
        <v>623</v>
      </c>
      <c r="O173" s="46" t="s">
        <v>592</v>
      </c>
      <c r="P173" s="28"/>
      <c r="Q173" s="57"/>
      <c r="R173" s="57"/>
    </row>
    <row r="174" s="7" customFormat="1" ht="128.25" spans="1:18">
      <c r="A174" s="41" t="s">
        <v>554</v>
      </c>
      <c r="B174" s="36" t="s">
        <v>555</v>
      </c>
      <c r="C174" s="41" t="s">
        <v>98</v>
      </c>
      <c r="D174" s="41" t="s">
        <v>626</v>
      </c>
      <c r="E174" s="41" t="s">
        <v>266</v>
      </c>
      <c r="F174" s="41" t="s">
        <v>627</v>
      </c>
      <c r="G174" s="29">
        <v>42</v>
      </c>
      <c r="H174" s="30"/>
      <c r="I174" s="29">
        <v>42</v>
      </c>
      <c r="J174" s="29"/>
      <c r="K174" s="41" t="s">
        <v>96</v>
      </c>
      <c r="L174" s="41">
        <v>428</v>
      </c>
      <c r="M174" s="41">
        <v>43</v>
      </c>
      <c r="N174" s="46" t="s">
        <v>628</v>
      </c>
      <c r="O174" s="46" t="s">
        <v>592</v>
      </c>
      <c r="P174" s="28"/>
      <c r="Q174" s="57"/>
      <c r="R174" s="57"/>
    </row>
    <row r="175" s="7" customFormat="1" ht="128.25" spans="1:18">
      <c r="A175" s="41" t="s">
        <v>554</v>
      </c>
      <c r="B175" s="36" t="s">
        <v>555</v>
      </c>
      <c r="C175" s="41" t="s">
        <v>98</v>
      </c>
      <c r="D175" s="41" t="s">
        <v>629</v>
      </c>
      <c r="E175" s="41" t="s">
        <v>266</v>
      </c>
      <c r="F175" s="41" t="s">
        <v>630</v>
      </c>
      <c r="G175" s="29">
        <v>48</v>
      </c>
      <c r="H175" s="30"/>
      <c r="I175" s="29">
        <v>48</v>
      </c>
      <c r="J175" s="29"/>
      <c r="K175" s="41" t="s">
        <v>96</v>
      </c>
      <c r="L175" s="41">
        <v>357</v>
      </c>
      <c r="M175" s="41">
        <v>50</v>
      </c>
      <c r="N175" s="46" t="s">
        <v>631</v>
      </c>
      <c r="O175" s="46" t="s">
        <v>592</v>
      </c>
      <c r="P175" s="28"/>
      <c r="Q175" s="57"/>
      <c r="R175" s="57"/>
    </row>
    <row r="176" s="7" customFormat="1" ht="114" spans="1:18">
      <c r="A176" s="41" t="s">
        <v>554</v>
      </c>
      <c r="B176" s="36" t="s">
        <v>555</v>
      </c>
      <c r="C176" s="41" t="s">
        <v>98</v>
      </c>
      <c r="D176" s="41" t="s">
        <v>632</v>
      </c>
      <c r="E176" s="41" t="s">
        <v>266</v>
      </c>
      <c r="F176" s="41" t="s">
        <v>633</v>
      </c>
      <c r="G176" s="29">
        <v>31</v>
      </c>
      <c r="H176" s="30"/>
      <c r="I176" s="29">
        <v>31</v>
      </c>
      <c r="J176" s="29"/>
      <c r="K176" s="41" t="s">
        <v>96</v>
      </c>
      <c r="L176" s="41">
        <v>218</v>
      </c>
      <c r="M176" s="41">
        <v>34</v>
      </c>
      <c r="N176" s="46" t="s">
        <v>634</v>
      </c>
      <c r="O176" s="46" t="s">
        <v>592</v>
      </c>
      <c r="P176" s="28"/>
      <c r="Q176" s="57"/>
      <c r="R176" s="57"/>
    </row>
    <row r="177" s="7" customFormat="1" ht="156.75" spans="1:18">
      <c r="A177" s="41" t="s">
        <v>554</v>
      </c>
      <c r="B177" s="36" t="s">
        <v>555</v>
      </c>
      <c r="C177" s="41" t="s">
        <v>98</v>
      </c>
      <c r="D177" s="41" t="s">
        <v>635</v>
      </c>
      <c r="E177" s="41" t="s">
        <v>266</v>
      </c>
      <c r="F177" s="41" t="s">
        <v>633</v>
      </c>
      <c r="G177" s="29">
        <v>147</v>
      </c>
      <c r="H177" s="30"/>
      <c r="I177" s="29">
        <v>147</v>
      </c>
      <c r="J177" s="29"/>
      <c r="K177" s="41" t="s">
        <v>96</v>
      </c>
      <c r="L177" s="41">
        <v>357</v>
      </c>
      <c r="M177" s="41">
        <v>50</v>
      </c>
      <c r="N177" s="46" t="s">
        <v>636</v>
      </c>
      <c r="O177" s="46" t="s">
        <v>592</v>
      </c>
      <c r="P177" s="28"/>
      <c r="Q177" s="57"/>
      <c r="R177" s="57"/>
    </row>
    <row r="178" s="7" customFormat="1" ht="114" spans="1:18">
      <c r="A178" s="41" t="s">
        <v>554</v>
      </c>
      <c r="B178" s="36" t="s">
        <v>555</v>
      </c>
      <c r="C178" s="41" t="s">
        <v>98</v>
      </c>
      <c r="D178" s="41" t="s">
        <v>637</v>
      </c>
      <c r="E178" s="41" t="s">
        <v>266</v>
      </c>
      <c r="F178" s="41" t="s">
        <v>638</v>
      </c>
      <c r="G178" s="29">
        <v>52</v>
      </c>
      <c r="H178" s="30"/>
      <c r="I178" s="29">
        <v>52</v>
      </c>
      <c r="J178" s="29"/>
      <c r="K178" s="41" t="s">
        <v>96</v>
      </c>
      <c r="L178" s="41">
        <v>357</v>
      </c>
      <c r="M178" s="41">
        <v>50</v>
      </c>
      <c r="N178" s="46" t="s">
        <v>636</v>
      </c>
      <c r="O178" s="46" t="s">
        <v>592</v>
      </c>
      <c r="P178" s="28"/>
      <c r="Q178" s="57"/>
      <c r="R178" s="57"/>
    </row>
    <row r="179" s="7" customFormat="1" ht="128.25" spans="1:18">
      <c r="A179" s="41" t="s">
        <v>554</v>
      </c>
      <c r="B179" s="36" t="s">
        <v>555</v>
      </c>
      <c r="C179" s="41" t="s">
        <v>98</v>
      </c>
      <c r="D179" s="41" t="s">
        <v>639</v>
      </c>
      <c r="E179" s="41" t="s">
        <v>221</v>
      </c>
      <c r="F179" s="41" t="s">
        <v>640</v>
      </c>
      <c r="G179" s="29">
        <v>54</v>
      </c>
      <c r="H179" s="30"/>
      <c r="I179" s="29">
        <v>54</v>
      </c>
      <c r="J179" s="29"/>
      <c r="K179" s="41" t="s">
        <v>96</v>
      </c>
      <c r="L179" s="41">
        <v>187</v>
      </c>
      <c r="M179" s="41">
        <v>30</v>
      </c>
      <c r="N179" s="46" t="s">
        <v>641</v>
      </c>
      <c r="O179" s="46" t="s">
        <v>592</v>
      </c>
      <c r="P179" s="28"/>
      <c r="Q179" s="57"/>
      <c r="R179" s="57"/>
    </row>
    <row r="180" s="7" customFormat="1" ht="85.5" spans="1:18">
      <c r="A180" s="41" t="s">
        <v>554</v>
      </c>
      <c r="B180" s="36" t="s">
        <v>555</v>
      </c>
      <c r="C180" s="41" t="s">
        <v>98</v>
      </c>
      <c r="D180" s="41" t="s">
        <v>642</v>
      </c>
      <c r="E180" s="41" t="s">
        <v>221</v>
      </c>
      <c r="F180" s="41" t="s">
        <v>643</v>
      </c>
      <c r="G180" s="29">
        <v>49</v>
      </c>
      <c r="H180" s="30"/>
      <c r="I180" s="29">
        <v>49</v>
      </c>
      <c r="J180" s="29"/>
      <c r="K180" s="41" t="s">
        <v>96</v>
      </c>
      <c r="L180" s="41">
        <v>192</v>
      </c>
      <c r="M180" s="41">
        <v>40</v>
      </c>
      <c r="N180" s="46" t="s">
        <v>644</v>
      </c>
      <c r="O180" s="46" t="s">
        <v>592</v>
      </c>
      <c r="P180" s="28"/>
      <c r="Q180" s="57"/>
      <c r="R180" s="57"/>
    </row>
    <row r="181" s="7" customFormat="1" ht="71.25" spans="1:18">
      <c r="A181" s="41" t="s">
        <v>554</v>
      </c>
      <c r="B181" s="36" t="s">
        <v>555</v>
      </c>
      <c r="C181" s="41" t="s">
        <v>98</v>
      </c>
      <c r="D181" s="41" t="s">
        <v>645</v>
      </c>
      <c r="E181" s="41" t="s">
        <v>221</v>
      </c>
      <c r="F181" s="41" t="s">
        <v>646</v>
      </c>
      <c r="G181" s="29">
        <v>42</v>
      </c>
      <c r="H181" s="30"/>
      <c r="I181" s="29">
        <v>42</v>
      </c>
      <c r="J181" s="29"/>
      <c r="K181" s="41" t="s">
        <v>96</v>
      </c>
      <c r="L181" s="41">
        <v>89</v>
      </c>
      <c r="M181" s="41">
        <v>10</v>
      </c>
      <c r="N181" s="46" t="s">
        <v>647</v>
      </c>
      <c r="O181" s="46" t="s">
        <v>592</v>
      </c>
      <c r="P181" s="28"/>
      <c r="Q181" s="57"/>
      <c r="R181" s="57"/>
    </row>
    <row r="182" s="7" customFormat="1" ht="99.75" spans="1:18">
      <c r="A182" s="41" t="s">
        <v>554</v>
      </c>
      <c r="B182" s="36" t="s">
        <v>555</v>
      </c>
      <c r="C182" s="41" t="s">
        <v>98</v>
      </c>
      <c r="D182" s="41" t="s">
        <v>648</v>
      </c>
      <c r="E182" s="41" t="s">
        <v>221</v>
      </c>
      <c r="F182" s="41" t="s">
        <v>649</v>
      </c>
      <c r="G182" s="29">
        <v>38</v>
      </c>
      <c r="H182" s="30"/>
      <c r="I182" s="29">
        <v>38</v>
      </c>
      <c r="J182" s="29"/>
      <c r="K182" s="41" t="s">
        <v>96</v>
      </c>
      <c r="L182" s="41">
        <v>233</v>
      </c>
      <c r="M182" s="41">
        <v>25</v>
      </c>
      <c r="N182" s="46" t="s">
        <v>650</v>
      </c>
      <c r="O182" s="46" t="s">
        <v>592</v>
      </c>
      <c r="P182" s="28"/>
      <c r="Q182" s="57"/>
      <c r="R182" s="57"/>
    </row>
    <row r="183" s="7" customFormat="1" ht="114" spans="1:18">
      <c r="A183" s="41" t="s">
        <v>554</v>
      </c>
      <c r="B183" s="36" t="s">
        <v>555</v>
      </c>
      <c r="C183" s="41" t="s">
        <v>98</v>
      </c>
      <c r="D183" s="41" t="s">
        <v>651</v>
      </c>
      <c r="E183" s="41" t="s">
        <v>221</v>
      </c>
      <c r="F183" s="41" t="s">
        <v>652</v>
      </c>
      <c r="G183" s="29">
        <v>41</v>
      </c>
      <c r="H183" s="30"/>
      <c r="I183" s="29">
        <v>41</v>
      </c>
      <c r="J183" s="29"/>
      <c r="K183" s="41" t="s">
        <v>96</v>
      </c>
      <c r="L183" s="41">
        <v>132</v>
      </c>
      <c r="M183" s="41">
        <v>10</v>
      </c>
      <c r="N183" s="46" t="s">
        <v>653</v>
      </c>
      <c r="O183" s="46" t="s">
        <v>592</v>
      </c>
      <c r="P183" s="28"/>
      <c r="Q183" s="57"/>
      <c r="R183" s="57"/>
    </row>
    <row r="184" s="7" customFormat="1" ht="85.5" spans="1:18">
      <c r="A184" s="41" t="s">
        <v>554</v>
      </c>
      <c r="B184" s="36" t="s">
        <v>555</v>
      </c>
      <c r="C184" s="41" t="s">
        <v>98</v>
      </c>
      <c r="D184" s="41" t="s">
        <v>654</v>
      </c>
      <c r="E184" s="41" t="s">
        <v>221</v>
      </c>
      <c r="F184" s="41" t="s">
        <v>652</v>
      </c>
      <c r="G184" s="29">
        <v>35</v>
      </c>
      <c r="H184" s="30"/>
      <c r="I184" s="29">
        <v>35</v>
      </c>
      <c r="J184" s="29"/>
      <c r="K184" s="41" t="s">
        <v>96</v>
      </c>
      <c r="L184" s="41">
        <v>97</v>
      </c>
      <c r="M184" s="41">
        <v>8</v>
      </c>
      <c r="N184" s="46" t="s">
        <v>655</v>
      </c>
      <c r="O184" s="46" t="s">
        <v>592</v>
      </c>
      <c r="P184" s="28"/>
      <c r="Q184" s="57"/>
      <c r="R184" s="57"/>
    </row>
    <row r="185" s="7" customFormat="1" ht="71.25" spans="1:18">
      <c r="A185" s="41" t="s">
        <v>554</v>
      </c>
      <c r="B185" s="36" t="s">
        <v>555</v>
      </c>
      <c r="C185" s="41" t="s">
        <v>98</v>
      </c>
      <c r="D185" s="41" t="s">
        <v>656</v>
      </c>
      <c r="E185" s="33" t="s">
        <v>192</v>
      </c>
      <c r="F185" s="41" t="s">
        <v>657</v>
      </c>
      <c r="G185" s="29">
        <v>43</v>
      </c>
      <c r="H185" s="30"/>
      <c r="I185" s="29">
        <v>43</v>
      </c>
      <c r="J185" s="29"/>
      <c r="K185" s="41" t="s">
        <v>96</v>
      </c>
      <c r="L185" s="41">
        <v>166</v>
      </c>
      <c r="M185" s="41">
        <v>36</v>
      </c>
      <c r="N185" s="46" t="s">
        <v>658</v>
      </c>
      <c r="O185" s="46" t="s">
        <v>592</v>
      </c>
      <c r="P185" s="28"/>
      <c r="Q185" s="57"/>
      <c r="R185" s="57"/>
    </row>
    <row r="186" s="7" customFormat="1" ht="71.25" spans="1:18">
      <c r="A186" s="41" t="s">
        <v>554</v>
      </c>
      <c r="B186" s="36" t="s">
        <v>555</v>
      </c>
      <c r="C186" s="41" t="s">
        <v>98</v>
      </c>
      <c r="D186" s="41" t="s">
        <v>659</v>
      </c>
      <c r="E186" s="41" t="s">
        <v>124</v>
      </c>
      <c r="F186" s="41" t="s">
        <v>458</v>
      </c>
      <c r="G186" s="29">
        <v>45</v>
      </c>
      <c r="H186" s="30"/>
      <c r="I186" s="29">
        <v>45</v>
      </c>
      <c r="J186" s="29"/>
      <c r="K186" s="41" t="s">
        <v>96</v>
      </c>
      <c r="L186" s="41">
        <v>275</v>
      </c>
      <c r="M186" s="41">
        <v>40</v>
      </c>
      <c r="N186" s="46" t="s">
        <v>660</v>
      </c>
      <c r="O186" s="46" t="s">
        <v>592</v>
      </c>
      <c r="P186" s="28"/>
      <c r="Q186" s="57"/>
      <c r="R186" s="57"/>
    </row>
    <row r="187" s="7" customFormat="1" ht="71.25" spans="1:18">
      <c r="A187" s="41" t="s">
        <v>554</v>
      </c>
      <c r="B187" s="36" t="s">
        <v>555</v>
      </c>
      <c r="C187" s="41" t="s">
        <v>98</v>
      </c>
      <c r="D187" s="41" t="s">
        <v>661</v>
      </c>
      <c r="E187" s="41" t="s">
        <v>124</v>
      </c>
      <c r="F187" s="41" t="s">
        <v>458</v>
      </c>
      <c r="G187" s="29">
        <v>37</v>
      </c>
      <c r="H187" s="30"/>
      <c r="I187" s="29">
        <v>37</v>
      </c>
      <c r="J187" s="29"/>
      <c r="K187" s="41" t="s">
        <v>96</v>
      </c>
      <c r="L187" s="41">
        <v>219</v>
      </c>
      <c r="M187" s="41">
        <v>38</v>
      </c>
      <c r="N187" s="46" t="s">
        <v>662</v>
      </c>
      <c r="O187" s="46" t="s">
        <v>592</v>
      </c>
      <c r="P187" s="28"/>
      <c r="Q187" s="57"/>
      <c r="R187" s="57"/>
    </row>
    <row r="188" s="7" customFormat="1" ht="85.5" spans="1:18">
      <c r="A188" s="41" t="s">
        <v>554</v>
      </c>
      <c r="B188" s="36" t="s">
        <v>555</v>
      </c>
      <c r="C188" s="41" t="s">
        <v>98</v>
      </c>
      <c r="D188" s="41" t="s">
        <v>663</v>
      </c>
      <c r="E188" s="41" t="s">
        <v>124</v>
      </c>
      <c r="F188" s="41" t="s">
        <v>664</v>
      </c>
      <c r="G188" s="29">
        <v>39</v>
      </c>
      <c r="H188" s="30"/>
      <c r="I188" s="29">
        <v>39</v>
      </c>
      <c r="J188" s="29"/>
      <c r="K188" s="41" t="s">
        <v>96</v>
      </c>
      <c r="L188" s="41">
        <v>193</v>
      </c>
      <c r="M188" s="41">
        <v>17</v>
      </c>
      <c r="N188" s="46" t="s">
        <v>665</v>
      </c>
      <c r="O188" s="46" t="s">
        <v>592</v>
      </c>
      <c r="P188" s="28"/>
      <c r="Q188" s="57"/>
      <c r="R188" s="57"/>
    </row>
    <row r="189" s="7" customFormat="1" ht="85.5" spans="1:18">
      <c r="A189" s="41" t="s">
        <v>554</v>
      </c>
      <c r="B189" s="36" t="s">
        <v>555</v>
      </c>
      <c r="C189" s="41" t="s">
        <v>98</v>
      </c>
      <c r="D189" s="41" t="s">
        <v>666</v>
      </c>
      <c r="E189" s="41" t="s">
        <v>124</v>
      </c>
      <c r="F189" s="41" t="s">
        <v>664</v>
      </c>
      <c r="G189" s="29">
        <v>48</v>
      </c>
      <c r="H189" s="30"/>
      <c r="I189" s="29">
        <v>48</v>
      </c>
      <c r="J189" s="29"/>
      <c r="K189" s="41" t="s">
        <v>96</v>
      </c>
      <c r="L189" s="41">
        <v>201</v>
      </c>
      <c r="M189" s="41">
        <v>17</v>
      </c>
      <c r="N189" s="46" t="s">
        <v>667</v>
      </c>
      <c r="O189" s="46" t="s">
        <v>592</v>
      </c>
      <c r="P189" s="28"/>
      <c r="Q189" s="57"/>
      <c r="R189" s="57"/>
    </row>
    <row r="190" s="7" customFormat="1" ht="142.5" spans="1:18">
      <c r="A190" s="41" t="s">
        <v>554</v>
      </c>
      <c r="B190" s="36" t="s">
        <v>555</v>
      </c>
      <c r="C190" s="41" t="s">
        <v>98</v>
      </c>
      <c r="D190" s="41" t="s">
        <v>668</v>
      </c>
      <c r="E190" s="41" t="s">
        <v>254</v>
      </c>
      <c r="F190" s="28" t="s">
        <v>669</v>
      </c>
      <c r="G190" s="29">
        <v>60</v>
      </c>
      <c r="H190" s="30"/>
      <c r="I190" s="29">
        <v>60</v>
      </c>
      <c r="J190" s="29"/>
      <c r="K190" s="41" t="s">
        <v>96</v>
      </c>
      <c r="L190" s="41">
        <v>78</v>
      </c>
      <c r="M190" s="41">
        <v>26</v>
      </c>
      <c r="N190" s="46" t="s">
        <v>670</v>
      </c>
      <c r="O190" s="46" t="s">
        <v>592</v>
      </c>
      <c r="P190" s="28"/>
      <c r="Q190" s="57"/>
      <c r="R190" s="57"/>
    </row>
    <row r="191" s="7" customFormat="1" ht="156.75" spans="1:18">
      <c r="A191" s="41" t="s">
        <v>554</v>
      </c>
      <c r="B191" s="36" t="s">
        <v>555</v>
      </c>
      <c r="C191" s="41" t="s">
        <v>98</v>
      </c>
      <c r="D191" s="41" t="s">
        <v>671</v>
      </c>
      <c r="E191" s="41" t="s">
        <v>254</v>
      </c>
      <c r="F191" s="41" t="s">
        <v>672</v>
      </c>
      <c r="G191" s="29">
        <v>57</v>
      </c>
      <c r="H191" s="30"/>
      <c r="I191" s="29">
        <v>57</v>
      </c>
      <c r="J191" s="29"/>
      <c r="K191" s="41" t="s">
        <v>96</v>
      </c>
      <c r="L191" s="41">
        <v>171</v>
      </c>
      <c r="M191" s="41">
        <v>46</v>
      </c>
      <c r="N191" s="46" t="s">
        <v>673</v>
      </c>
      <c r="O191" s="46" t="s">
        <v>592</v>
      </c>
      <c r="P191" s="28"/>
      <c r="Q191" s="57"/>
      <c r="R191" s="57"/>
    </row>
    <row r="192" s="7" customFormat="1" ht="142.5" spans="1:18">
      <c r="A192" s="41" t="s">
        <v>554</v>
      </c>
      <c r="B192" s="36" t="s">
        <v>555</v>
      </c>
      <c r="C192" s="41" t="s">
        <v>98</v>
      </c>
      <c r="D192" s="41" t="s">
        <v>674</v>
      </c>
      <c r="E192" s="41" t="s">
        <v>184</v>
      </c>
      <c r="F192" s="41" t="s">
        <v>675</v>
      </c>
      <c r="G192" s="29">
        <v>37</v>
      </c>
      <c r="H192" s="30"/>
      <c r="I192" s="29">
        <v>37</v>
      </c>
      <c r="J192" s="29"/>
      <c r="K192" s="41" t="s">
        <v>96</v>
      </c>
      <c r="L192" s="41">
        <v>85</v>
      </c>
      <c r="M192" s="41">
        <v>38</v>
      </c>
      <c r="N192" s="46" t="s">
        <v>676</v>
      </c>
      <c r="O192" s="46" t="s">
        <v>592</v>
      </c>
      <c r="P192" s="28"/>
      <c r="Q192" s="57"/>
      <c r="R192" s="57"/>
    </row>
    <row r="193" s="7" customFormat="1" ht="85.5" spans="1:18">
      <c r="A193" s="41" t="s">
        <v>554</v>
      </c>
      <c r="B193" s="36" t="s">
        <v>555</v>
      </c>
      <c r="C193" s="41" t="s">
        <v>98</v>
      </c>
      <c r="D193" s="41" t="s">
        <v>677</v>
      </c>
      <c r="E193" s="41" t="s">
        <v>184</v>
      </c>
      <c r="F193" s="41" t="s">
        <v>675</v>
      </c>
      <c r="G193" s="29">
        <v>135</v>
      </c>
      <c r="H193" s="30"/>
      <c r="I193" s="29">
        <v>135</v>
      </c>
      <c r="J193" s="29"/>
      <c r="K193" s="41" t="s">
        <v>96</v>
      </c>
      <c r="L193" s="41">
        <v>117</v>
      </c>
      <c r="M193" s="41">
        <v>41</v>
      </c>
      <c r="N193" s="46" t="s">
        <v>678</v>
      </c>
      <c r="O193" s="46" t="s">
        <v>592</v>
      </c>
      <c r="P193" s="28"/>
      <c r="Q193" s="57"/>
      <c r="R193" s="57"/>
    </row>
    <row r="194" s="7" customFormat="1" ht="71.25" spans="1:18">
      <c r="A194" s="41" t="s">
        <v>554</v>
      </c>
      <c r="B194" s="36" t="s">
        <v>555</v>
      </c>
      <c r="C194" s="41" t="s">
        <v>98</v>
      </c>
      <c r="D194" s="41" t="s">
        <v>679</v>
      </c>
      <c r="E194" s="41" t="s">
        <v>184</v>
      </c>
      <c r="F194" s="41" t="s">
        <v>680</v>
      </c>
      <c r="G194" s="29">
        <v>98</v>
      </c>
      <c r="H194" s="30"/>
      <c r="I194" s="29">
        <v>98</v>
      </c>
      <c r="J194" s="29"/>
      <c r="K194" s="41" t="s">
        <v>96</v>
      </c>
      <c r="L194" s="41">
        <v>113</v>
      </c>
      <c r="M194" s="41">
        <v>32</v>
      </c>
      <c r="N194" s="46" t="s">
        <v>681</v>
      </c>
      <c r="O194" s="46" t="s">
        <v>592</v>
      </c>
      <c r="P194" s="28"/>
      <c r="Q194" s="57"/>
      <c r="R194" s="57"/>
    </row>
    <row r="195" s="7" customFormat="1" ht="99.75" spans="1:18">
      <c r="A195" s="41" t="s">
        <v>554</v>
      </c>
      <c r="B195" s="36" t="s">
        <v>555</v>
      </c>
      <c r="C195" s="41" t="s">
        <v>98</v>
      </c>
      <c r="D195" s="41" t="s">
        <v>682</v>
      </c>
      <c r="E195" s="41" t="s">
        <v>184</v>
      </c>
      <c r="F195" s="41" t="s">
        <v>683</v>
      </c>
      <c r="G195" s="29">
        <v>99</v>
      </c>
      <c r="H195" s="30"/>
      <c r="I195" s="29">
        <v>99</v>
      </c>
      <c r="J195" s="29"/>
      <c r="K195" s="41" t="s">
        <v>96</v>
      </c>
      <c r="L195" s="41">
        <v>64</v>
      </c>
      <c r="M195" s="41">
        <v>18</v>
      </c>
      <c r="N195" s="46" t="s">
        <v>684</v>
      </c>
      <c r="O195" s="46" t="s">
        <v>592</v>
      </c>
      <c r="P195" s="28"/>
      <c r="Q195" s="57"/>
      <c r="R195" s="57"/>
    </row>
    <row r="196" s="7" customFormat="1" ht="142.5" spans="1:18">
      <c r="A196" s="41" t="s">
        <v>554</v>
      </c>
      <c r="B196" s="36" t="s">
        <v>555</v>
      </c>
      <c r="C196" s="41" t="s">
        <v>98</v>
      </c>
      <c r="D196" s="41" t="s">
        <v>685</v>
      </c>
      <c r="E196" s="41" t="s">
        <v>184</v>
      </c>
      <c r="F196" s="41" t="s">
        <v>686</v>
      </c>
      <c r="G196" s="29">
        <v>105</v>
      </c>
      <c r="H196" s="30"/>
      <c r="I196" s="29">
        <v>105</v>
      </c>
      <c r="J196" s="29"/>
      <c r="K196" s="41" t="s">
        <v>96</v>
      </c>
      <c r="L196" s="41">
        <v>587</v>
      </c>
      <c r="M196" s="41">
        <v>147</v>
      </c>
      <c r="N196" s="46" t="s">
        <v>687</v>
      </c>
      <c r="O196" s="46" t="s">
        <v>592</v>
      </c>
      <c r="P196" s="28"/>
      <c r="Q196" s="57"/>
      <c r="R196" s="57"/>
    </row>
    <row r="197" s="7" customFormat="1" ht="99.75" spans="1:18">
      <c r="A197" s="41" t="s">
        <v>554</v>
      </c>
      <c r="B197" s="36" t="s">
        <v>555</v>
      </c>
      <c r="C197" s="41" t="s">
        <v>98</v>
      </c>
      <c r="D197" s="41" t="s">
        <v>688</v>
      </c>
      <c r="E197" s="41" t="s">
        <v>184</v>
      </c>
      <c r="F197" s="41" t="s">
        <v>686</v>
      </c>
      <c r="G197" s="29">
        <v>50</v>
      </c>
      <c r="H197" s="30"/>
      <c r="I197" s="29">
        <v>50</v>
      </c>
      <c r="J197" s="29"/>
      <c r="K197" s="41" t="s">
        <v>96</v>
      </c>
      <c r="L197" s="41">
        <v>587</v>
      </c>
      <c r="M197" s="41">
        <v>147</v>
      </c>
      <c r="N197" s="46" t="s">
        <v>689</v>
      </c>
      <c r="O197" s="46" t="s">
        <v>592</v>
      </c>
      <c r="P197" s="28"/>
      <c r="Q197" s="57"/>
      <c r="R197" s="57"/>
    </row>
    <row r="198" s="7" customFormat="1" ht="142.5" spans="1:18">
      <c r="A198" s="41" t="s">
        <v>554</v>
      </c>
      <c r="B198" s="36" t="s">
        <v>555</v>
      </c>
      <c r="C198" s="41" t="s">
        <v>98</v>
      </c>
      <c r="D198" s="41" t="s">
        <v>690</v>
      </c>
      <c r="E198" s="41" t="s">
        <v>184</v>
      </c>
      <c r="F198" s="41" t="s">
        <v>691</v>
      </c>
      <c r="G198" s="29">
        <v>36</v>
      </c>
      <c r="H198" s="30"/>
      <c r="I198" s="29">
        <v>36</v>
      </c>
      <c r="J198" s="29"/>
      <c r="K198" s="41" t="s">
        <v>96</v>
      </c>
      <c r="L198" s="41">
        <v>97</v>
      </c>
      <c r="M198" s="41">
        <v>40</v>
      </c>
      <c r="N198" s="46" t="s">
        <v>692</v>
      </c>
      <c r="O198" s="46" t="s">
        <v>592</v>
      </c>
      <c r="P198" s="28"/>
      <c r="Q198" s="57"/>
      <c r="R198" s="57"/>
    </row>
    <row r="199" s="7" customFormat="1" ht="142.5" spans="1:18">
      <c r="A199" s="41" t="s">
        <v>554</v>
      </c>
      <c r="B199" s="36" t="s">
        <v>555</v>
      </c>
      <c r="C199" s="41" t="s">
        <v>98</v>
      </c>
      <c r="D199" s="41" t="s">
        <v>693</v>
      </c>
      <c r="E199" s="41" t="s">
        <v>184</v>
      </c>
      <c r="F199" s="41" t="s">
        <v>694</v>
      </c>
      <c r="G199" s="29">
        <v>35</v>
      </c>
      <c r="H199" s="30"/>
      <c r="I199" s="29">
        <v>35</v>
      </c>
      <c r="J199" s="29"/>
      <c r="K199" s="41" t="s">
        <v>96</v>
      </c>
      <c r="L199" s="41">
        <v>63</v>
      </c>
      <c r="M199" s="41">
        <v>17</v>
      </c>
      <c r="N199" s="46" t="s">
        <v>695</v>
      </c>
      <c r="O199" s="46" t="s">
        <v>592</v>
      </c>
      <c r="P199" s="28"/>
      <c r="Q199" s="57"/>
      <c r="R199" s="57"/>
    </row>
    <row r="200" s="7" customFormat="1" ht="57" spans="1:18">
      <c r="A200" s="41" t="s">
        <v>554</v>
      </c>
      <c r="B200" s="36" t="s">
        <v>555</v>
      </c>
      <c r="C200" s="41" t="s">
        <v>98</v>
      </c>
      <c r="D200" s="41" t="s">
        <v>696</v>
      </c>
      <c r="E200" s="41" t="s">
        <v>172</v>
      </c>
      <c r="F200" s="41" t="s">
        <v>697</v>
      </c>
      <c r="G200" s="29">
        <v>20</v>
      </c>
      <c r="H200" s="30"/>
      <c r="I200" s="29">
        <v>20</v>
      </c>
      <c r="J200" s="29"/>
      <c r="K200" s="41" t="s">
        <v>96</v>
      </c>
      <c r="L200" s="41">
        <v>52</v>
      </c>
      <c r="M200" s="41">
        <v>16</v>
      </c>
      <c r="N200" s="46" t="s">
        <v>698</v>
      </c>
      <c r="O200" s="46" t="s">
        <v>592</v>
      </c>
      <c r="P200" s="28"/>
      <c r="Q200" s="57"/>
      <c r="R200" s="57"/>
    </row>
    <row r="201" s="7" customFormat="1" ht="142.5" spans="1:18">
      <c r="A201" s="41" t="s">
        <v>554</v>
      </c>
      <c r="B201" s="36" t="s">
        <v>555</v>
      </c>
      <c r="C201" s="41" t="s">
        <v>98</v>
      </c>
      <c r="D201" s="41" t="s">
        <v>699</v>
      </c>
      <c r="E201" s="41" t="s">
        <v>172</v>
      </c>
      <c r="F201" s="41" t="s">
        <v>700</v>
      </c>
      <c r="G201" s="29">
        <v>35</v>
      </c>
      <c r="H201" s="30"/>
      <c r="I201" s="29">
        <v>35</v>
      </c>
      <c r="J201" s="29"/>
      <c r="K201" s="41" t="s">
        <v>96</v>
      </c>
      <c r="L201" s="41">
        <v>114</v>
      </c>
      <c r="M201" s="41">
        <v>33</v>
      </c>
      <c r="N201" s="46" t="s">
        <v>701</v>
      </c>
      <c r="O201" s="46" t="s">
        <v>592</v>
      </c>
      <c r="P201" s="28"/>
      <c r="Q201" s="57"/>
      <c r="R201" s="57"/>
    </row>
    <row r="202" s="7" customFormat="1" ht="142.5" spans="1:18">
      <c r="A202" s="41" t="s">
        <v>554</v>
      </c>
      <c r="B202" s="36" t="s">
        <v>555</v>
      </c>
      <c r="C202" s="41" t="s">
        <v>98</v>
      </c>
      <c r="D202" s="41" t="s">
        <v>702</v>
      </c>
      <c r="E202" s="41" t="s">
        <v>172</v>
      </c>
      <c r="F202" s="41" t="s">
        <v>703</v>
      </c>
      <c r="G202" s="29">
        <v>46</v>
      </c>
      <c r="H202" s="30"/>
      <c r="I202" s="29">
        <v>46</v>
      </c>
      <c r="J202" s="29"/>
      <c r="K202" s="41" t="s">
        <v>96</v>
      </c>
      <c r="L202" s="41">
        <v>76</v>
      </c>
      <c r="M202" s="41">
        <v>24</v>
      </c>
      <c r="N202" s="46" t="s">
        <v>704</v>
      </c>
      <c r="O202" s="46" t="s">
        <v>592</v>
      </c>
      <c r="P202" s="28"/>
      <c r="Q202" s="57"/>
      <c r="R202" s="57"/>
    </row>
    <row r="203" s="7" customFormat="1" ht="128.25" spans="1:18">
      <c r="A203" s="41" t="s">
        <v>554</v>
      </c>
      <c r="B203" s="36" t="s">
        <v>555</v>
      </c>
      <c r="C203" s="41" t="s">
        <v>98</v>
      </c>
      <c r="D203" s="41" t="s">
        <v>705</v>
      </c>
      <c r="E203" s="41" t="s">
        <v>180</v>
      </c>
      <c r="F203" s="41"/>
      <c r="G203" s="29">
        <v>157</v>
      </c>
      <c r="H203" s="30"/>
      <c r="I203" s="29">
        <v>157</v>
      </c>
      <c r="J203" s="29"/>
      <c r="K203" s="41" t="s">
        <v>96</v>
      </c>
      <c r="L203" s="41">
        <v>115</v>
      </c>
      <c r="M203" s="41">
        <v>48</v>
      </c>
      <c r="N203" s="46" t="s">
        <v>706</v>
      </c>
      <c r="O203" s="46" t="s">
        <v>592</v>
      </c>
      <c r="P203" s="28"/>
      <c r="Q203" s="57"/>
      <c r="R203" s="57"/>
    </row>
    <row r="204" s="7" customFormat="1" ht="99.75" spans="1:18">
      <c r="A204" s="41" t="s">
        <v>554</v>
      </c>
      <c r="B204" s="36" t="s">
        <v>555</v>
      </c>
      <c r="C204" s="41" t="s">
        <v>98</v>
      </c>
      <c r="D204" s="41" t="s">
        <v>707</v>
      </c>
      <c r="E204" s="41" t="s">
        <v>200</v>
      </c>
      <c r="F204" s="41" t="s">
        <v>708</v>
      </c>
      <c r="G204" s="29">
        <v>58</v>
      </c>
      <c r="H204" s="30"/>
      <c r="I204" s="29">
        <v>58</v>
      </c>
      <c r="J204" s="29"/>
      <c r="K204" s="41" t="s">
        <v>96</v>
      </c>
      <c r="L204" s="41">
        <v>126</v>
      </c>
      <c r="M204" s="41">
        <v>45</v>
      </c>
      <c r="N204" s="46" t="s">
        <v>709</v>
      </c>
      <c r="O204" s="46" t="s">
        <v>592</v>
      </c>
      <c r="P204" s="28"/>
      <c r="Q204" s="57"/>
      <c r="R204" s="57"/>
    </row>
    <row r="205" s="7" customFormat="1" ht="142.5" spans="1:18">
      <c r="A205" s="41" t="s">
        <v>554</v>
      </c>
      <c r="B205" s="36" t="s">
        <v>555</v>
      </c>
      <c r="C205" s="41" t="s">
        <v>98</v>
      </c>
      <c r="D205" s="41" t="s">
        <v>710</v>
      </c>
      <c r="E205" s="41" t="s">
        <v>200</v>
      </c>
      <c r="F205" s="41" t="s">
        <v>711</v>
      </c>
      <c r="G205" s="29">
        <v>36</v>
      </c>
      <c r="H205" s="30"/>
      <c r="I205" s="29">
        <v>36</v>
      </c>
      <c r="J205" s="29"/>
      <c r="K205" s="41" t="s">
        <v>96</v>
      </c>
      <c r="L205" s="41">
        <v>103</v>
      </c>
      <c r="M205" s="41">
        <v>45</v>
      </c>
      <c r="N205" s="46" t="s">
        <v>712</v>
      </c>
      <c r="O205" s="46" t="s">
        <v>592</v>
      </c>
      <c r="P205" s="28"/>
      <c r="Q205" s="57"/>
      <c r="R205" s="57"/>
    </row>
    <row r="206" s="7" customFormat="1" ht="142.5" spans="1:18">
      <c r="A206" s="41" t="s">
        <v>554</v>
      </c>
      <c r="B206" s="36" t="s">
        <v>555</v>
      </c>
      <c r="C206" s="41" t="s">
        <v>98</v>
      </c>
      <c r="D206" s="41" t="s">
        <v>713</v>
      </c>
      <c r="E206" s="41" t="s">
        <v>163</v>
      </c>
      <c r="F206" s="41" t="s">
        <v>714</v>
      </c>
      <c r="G206" s="29">
        <v>37</v>
      </c>
      <c r="H206" s="30"/>
      <c r="I206" s="29">
        <v>37</v>
      </c>
      <c r="J206" s="29"/>
      <c r="K206" s="41" t="s">
        <v>96</v>
      </c>
      <c r="L206" s="41">
        <v>142</v>
      </c>
      <c r="M206" s="41">
        <v>48</v>
      </c>
      <c r="N206" s="46" t="s">
        <v>715</v>
      </c>
      <c r="O206" s="46" t="s">
        <v>592</v>
      </c>
      <c r="P206" s="28"/>
      <c r="Q206" s="57"/>
      <c r="R206" s="57"/>
    </row>
    <row r="207" s="7" customFormat="1" ht="142.5" spans="1:18">
      <c r="A207" s="41" t="s">
        <v>554</v>
      </c>
      <c r="B207" s="36" t="s">
        <v>555</v>
      </c>
      <c r="C207" s="41" t="s">
        <v>98</v>
      </c>
      <c r="D207" s="41" t="s">
        <v>716</v>
      </c>
      <c r="E207" s="41" t="s">
        <v>163</v>
      </c>
      <c r="F207" s="41" t="s">
        <v>717</v>
      </c>
      <c r="G207" s="29">
        <v>41</v>
      </c>
      <c r="H207" s="30"/>
      <c r="I207" s="29">
        <v>41</v>
      </c>
      <c r="J207" s="29"/>
      <c r="K207" s="41" t="s">
        <v>96</v>
      </c>
      <c r="L207" s="41">
        <v>162</v>
      </c>
      <c r="M207" s="41">
        <v>73</v>
      </c>
      <c r="N207" s="46" t="s">
        <v>718</v>
      </c>
      <c r="O207" s="46" t="s">
        <v>592</v>
      </c>
      <c r="P207" s="28"/>
      <c r="Q207" s="57"/>
      <c r="R207" s="57"/>
    </row>
    <row r="208" s="7" customFormat="1" ht="71.25" spans="1:18">
      <c r="A208" s="41" t="s">
        <v>554</v>
      </c>
      <c r="B208" s="36" t="s">
        <v>555</v>
      </c>
      <c r="C208" s="41" t="s">
        <v>98</v>
      </c>
      <c r="D208" s="41" t="s">
        <v>719</v>
      </c>
      <c r="E208" s="41" t="s">
        <v>286</v>
      </c>
      <c r="F208" s="41" t="s">
        <v>720</v>
      </c>
      <c r="G208" s="29">
        <v>37</v>
      </c>
      <c r="H208" s="30"/>
      <c r="I208" s="29">
        <v>37</v>
      </c>
      <c r="J208" s="29"/>
      <c r="K208" s="41" t="s">
        <v>96</v>
      </c>
      <c r="L208" s="41">
        <v>332</v>
      </c>
      <c r="M208" s="41">
        <v>67</v>
      </c>
      <c r="N208" s="46" t="s">
        <v>721</v>
      </c>
      <c r="O208" s="46" t="s">
        <v>592</v>
      </c>
      <c r="P208" s="28"/>
      <c r="Q208" s="57"/>
      <c r="R208" s="57"/>
    </row>
    <row r="209" s="7" customFormat="1" ht="57" spans="1:18">
      <c r="A209" s="41" t="s">
        <v>554</v>
      </c>
      <c r="B209" s="36" t="s">
        <v>555</v>
      </c>
      <c r="C209" s="41" t="s">
        <v>98</v>
      </c>
      <c r="D209" s="41" t="s">
        <v>722</v>
      </c>
      <c r="E209" s="41" t="s">
        <v>286</v>
      </c>
      <c r="F209" s="41" t="s">
        <v>723</v>
      </c>
      <c r="G209" s="29">
        <v>82</v>
      </c>
      <c r="H209" s="30"/>
      <c r="I209" s="29">
        <v>82</v>
      </c>
      <c r="J209" s="29"/>
      <c r="K209" s="41" t="s">
        <v>96</v>
      </c>
      <c r="L209" s="41">
        <v>125</v>
      </c>
      <c r="M209" s="41">
        <v>25</v>
      </c>
      <c r="N209" s="46" t="s">
        <v>724</v>
      </c>
      <c r="O209" s="46" t="s">
        <v>592</v>
      </c>
      <c r="P209" s="28"/>
      <c r="Q209" s="57"/>
      <c r="R209" s="57"/>
    </row>
    <row r="210" s="7" customFormat="1" ht="42.75" spans="1:18">
      <c r="A210" s="41" t="s">
        <v>554</v>
      </c>
      <c r="B210" s="36" t="s">
        <v>555</v>
      </c>
      <c r="C210" s="41" t="s">
        <v>98</v>
      </c>
      <c r="D210" s="41" t="s">
        <v>725</v>
      </c>
      <c r="E210" s="41" t="s">
        <v>286</v>
      </c>
      <c r="F210" s="41" t="s">
        <v>298</v>
      </c>
      <c r="G210" s="29">
        <v>90</v>
      </c>
      <c r="H210" s="30"/>
      <c r="I210" s="29">
        <v>90</v>
      </c>
      <c r="J210" s="29"/>
      <c r="K210" s="41" t="s">
        <v>96</v>
      </c>
      <c r="L210" s="41">
        <v>160</v>
      </c>
      <c r="M210" s="41">
        <v>47</v>
      </c>
      <c r="N210" s="46" t="s">
        <v>726</v>
      </c>
      <c r="O210" s="46" t="s">
        <v>592</v>
      </c>
      <c r="P210" s="28"/>
      <c r="Q210" s="57"/>
      <c r="R210" s="57"/>
    </row>
    <row r="211" s="7" customFormat="1" ht="57" spans="1:18">
      <c r="A211" s="41" t="s">
        <v>554</v>
      </c>
      <c r="B211" s="36" t="s">
        <v>555</v>
      </c>
      <c r="C211" s="41" t="s">
        <v>98</v>
      </c>
      <c r="D211" s="41" t="s">
        <v>727</v>
      </c>
      <c r="E211" s="41" t="s">
        <v>383</v>
      </c>
      <c r="F211" s="41" t="s">
        <v>728</v>
      </c>
      <c r="G211" s="29">
        <v>42</v>
      </c>
      <c r="H211" s="30"/>
      <c r="I211" s="29">
        <v>42</v>
      </c>
      <c r="J211" s="29"/>
      <c r="K211" s="41" t="s">
        <v>96</v>
      </c>
      <c r="L211" s="41">
        <v>183</v>
      </c>
      <c r="M211" s="41">
        <v>40</v>
      </c>
      <c r="N211" s="46" t="s">
        <v>729</v>
      </c>
      <c r="O211" s="46" t="s">
        <v>592</v>
      </c>
      <c r="P211" s="28"/>
      <c r="Q211" s="57"/>
      <c r="R211" s="57"/>
    </row>
    <row r="212" s="7" customFormat="1" ht="42.75" spans="1:18">
      <c r="A212" s="41" t="s">
        <v>554</v>
      </c>
      <c r="B212" s="36" t="s">
        <v>555</v>
      </c>
      <c r="C212" s="41" t="s">
        <v>98</v>
      </c>
      <c r="D212" s="41" t="s">
        <v>730</v>
      </c>
      <c r="E212" s="41" t="s">
        <v>383</v>
      </c>
      <c r="F212" s="41" t="s">
        <v>420</v>
      </c>
      <c r="G212" s="29">
        <v>68</v>
      </c>
      <c r="H212" s="30"/>
      <c r="I212" s="29">
        <v>68</v>
      </c>
      <c r="J212" s="29"/>
      <c r="K212" s="41" t="s">
        <v>96</v>
      </c>
      <c r="L212" s="41">
        <v>106</v>
      </c>
      <c r="M212" s="41">
        <v>6</v>
      </c>
      <c r="N212" s="46" t="s">
        <v>731</v>
      </c>
      <c r="O212" s="46" t="s">
        <v>592</v>
      </c>
      <c r="P212" s="28"/>
      <c r="Q212" s="57"/>
      <c r="R212" s="57"/>
    </row>
    <row r="213" s="7" customFormat="1" ht="42.75" spans="1:18">
      <c r="A213" s="41" t="s">
        <v>554</v>
      </c>
      <c r="B213" s="36" t="s">
        <v>555</v>
      </c>
      <c r="C213" s="41" t="s">
        <v>98</v>
      </c>
      <c r="D213" s="41" t="s">
        <v>732</v>
      </c>
      <c r="E213" s="41" t="s">
        <v>383</v>
      </c>
      <c r="F213" s="41" t="s">
        <v>733</v>
      </c>
      <c r="G213" s="29">
        <v>69</v>
      </c>
      <c r="H213" s="30"/>
      <c r="I213" s="29">
        <v>69</v>
      </c>
      <c r="J213" s="29"/>
      <c r="K213" s="41" t="s">
        <v>96</v>
      </c>
      <c r="L213" s="41">
        <v>139</v>
      </c>
      <c r="M213" s="41">
        <v>28</v>
      </c>
      <c r="N213" s="46" t="s">
        <v>734</v>
      </c>
      <c r="O213" s="46" t="s">
        <v>592</v>
      </c>
      <c r="P213" s="28"/>
      <c r="Q213" s="57"/>
      <c r="R213" s="57"/>
    </row>
    <row r="214" s="7" customFormat="1" ht="57" spans="1:18">
      <c r="A214" s="41" t="s">
        <v>554</v>
      </c>
      <c r="B214" s="36" t="s">
        <v>555</v>
      </c>
      <c r="C214" s="41" t="s">
        <v>98</v>
      </c>
      <c r="D214" s="41" t="s">
        <v>735</v>
      </c>
      <c r="E214" s="41" t="s">
        <v>383</v>
      </c>
      <c r="F214" s="41" t="s">
        <v>736</v>
      </c>
      <c r="G214" s="29">
        <v>42</v>
      </c>
      <c r="H214" s="30"/>
      <c r="I214" s="29">
        <v>42</v>
      </c>
      <c r="J214" s="29"/>
      <c r="K214" s="41" t="s">
        <v>96</v>
      </c>
      <c r="L214" s="41">
        <v>220</v>
      </c>
      <c r="M214" s="41">
        <v>50</v>
      </c>
      <c r="N214" s="46" t="s">
        <v>737</v>
      </c>
      <c r="O214" s="46" t="s">
        <v>592</v>
      </c>
      <c r="P214" s="28"/>
      <c r="Q214" s="57"/>
      <c r="R214" s="57"/>
    </row>
    <row r="215" s="7" customFormat="1" ht="42.75" spans="1:18">
      <c r="A215" s="41" t="s">
        <v>554</v>
      </c>
      <c r="B215" s="36" t="s">
        <v>555</v>
      </c>
      <c r="C215" s="41" t="s">
        <v>98</v>
      </c>
      <c r="D215" s="41" t="s">
        <v>738</v>
      </c>
      <c r="E215" s="41" t="s">
        <v>383</v>
      </c>
      <c r="F215" s="41" t="s">
        <v>420</v>
      </c>
      <c r="G215" s="29">
        <v>78</v>
      </c>
      <c r="H215" s="30"/>
      <c r="I215" s="29">
        <v>78</v>
      </c>
      <c r="J215" s="29"/>
      <c r="K215" s="41" t="s">
        <v>96</v>
      </c>
      <c r="L215" s="41">
        <v>165</v>
      </c>
      <c r="M215" s="41">
        <v>42</v>
      </c>
      <c r="N215" s="46" t="s">
        <v>739</v>
      </c>
      <c r="O215" s="46" t="s">
        <v>592</v>
      </c>
      <c r="P215" s="28"/>
      <c r="Q215" s="57"/>
      <c r="R215" s="57"/>
    </row>
    <row r="216" s="7" customFormat="1" ht="57" spans="1:18">
      <c r="A216" s="41" t="s">
        <v>554</v>
      </c>
      <c r="B216" s="36" t="s">
        <v>555</v>
      </c>
      <c r="C216" s="41" t="s">
        <v>98</v>
      </c>
      <c r="D216" s="41" t="s">
        <v>740</v>
      </c>
      <c r="E216" s="41" t="s">
        <v>383</v>
      </c>
      <c r="F216" s="41" t="s">
        <v>461</v>
      </c>
      <c r="G216" s="29">
        <v>22</v>
      </c>
      <c r="H216" s="30"/>
      <c r="I216" s="29">
        <v>22</v>
      </c>
      <c r="J216" s="29"/>
      <c r="K216" s="41" t="s">
        <v>96</v>
      </c>
      <c r="L216" s="41">
        <v>56</v>
      </c>
      <c r="M216" s="41">
        <v>15</v>
      </c>
      <c r="N216" s="46" t="s">
        <v>741</v>
      </c>
      <c r="O216" s="46" t="s">
        <v>592</v>
      </c>
      <c r="P216" s="28"/>
      <c r="Q216" s="57"/>
      <c r="R216" s="57"/>
    </row>
    <row r="217" s="7" customFormat="1" ht="71.25" spans="1:18">
      <c r="A217" s="41" t="s">
        <v>554</v>
      </c>
      <c r="B217" s="36" t="s">
        <v>555</v>
      </c>
      <c r="C217" s="41" t="s">
        <v>98</v>
      </c>
      <c r="D217" s="41" t="s">
        <v>742</v>
      </c>
      <c r="E217" s="41" t="s">
        <v>216</v>
      </c>
      <c r="F217" s="41" t="s">
        <v>743</v>
      </c>
      <c r="G217" s="29">
        <v>30</v>
      </c>
      <c r="H217" s="30"/>
      <c r="I217" s="29">
        <v>30</v>
      </c>
      <c r="J217" s="29"/>
      <c r="K217" s="41" t="s">
        <v>96</v>
      </c>
      <c r="L217" s="41">
        <v>240</v>
      </c>
      <c r="M217" s="41">
        <v>80</v>
      </c>
      <c r="N217" s="46" t="s">
        <v>744</v>
      </c>
      <c r="O217" s="46" t="s">
        <v>592</v>
      </c>
      <c r="P217" s="28"/>
      <c r="Q217" s="57"/>
      <c r="R217" s="57"/>
    </row>
    <row r="218" s="7" customFormat="1" ht="57" spans="1:18">
      <c r="A218" s="41" t="s">
        <v>554</v>
      </c>
      <c r="B218" s="36" t="s">
        <v>555</v>
      </c>
      <c r="C218" s="41" t="s">
        <v>98</v>
      </c>
      <c r="D218" s="41" t="s">
        <v>745</v>
      </c>
      <c r="E218" s="41" t="s">
        <v>216</v>
      </c>
      <c r="F218" s="41" t="s">
        <v>746</v>
      </c>
      <c r="G218" s="29">
        <v>47</v>
      </c>
      <c r="H218" s="30"/>
      <c r="I218" s="29">
        <v>47</v>
      </c>
      <c r="J218" s="29"/>
      <c r="K218" s="41" t="s">
        <v>96</v>
      </c>
      <c r="L218" s="41">
        <v>268</v>
      </c>
      <c r="M218" s="41">
        <v>106</v>
      </c>
      <c r="N218" s="46" t="s">
        <v>747</v>
      </c>
      <c r="O218" s="46" t="s">
        <v>592</v>
      </c>
      <c r="P218" s="28"/>
      <c r="Q218" s="57"/>
      <c r="R218" s="57"/>
    </row>
    <row r="219" s="7" customFormat="1" ht="71.25" spans="1:18">
      <c r="A219" s="41" t="s">
        <v>554</v>
      </c>
      <c r="B219" s="36" t="s">
        <v>555</v>
      </c>
      <c r="C219" s="41" t="s">
        <v>98</v>
      </c>
      <c r="D219" s="41" t="s">
        <v>748</v>
      </c>
      <c r="E219" s="41" t="s">
        <v>216</v>
      </c>
      <c r="F219" s="41" t="s">
        <v>743</v>
      </c>
      <c r="G219" s="29">
        <v>50</v>
      </c>
      <c r="H219" s="30"/>
      <c r="I219" s="29">
        <v>50</v>
      </c>
      <c r="J219" s="29"/>
      <c r="K219" s="41" t="s">
        <v>96</v>
      </c>
      <c r="L219" s="41">
        <v>240</v>
      </c>
      <c r="M219" s="41">
        <v>80</v>
      </c>
      <c r="N219" s="46" t="s">
        <v>749</v>
      </c>
      <c r="O219" s="46" t="s">
        <v>592</v>
      </c>
      <c r="P219" s="28"/>
      <c r="Q219" s="57"/>
      <c r="R219" s="57"/>
    </row>
    <row r="220" s="7" customFormat="1" ht="57" spans="1:18">
      <c r="A220" s="41" t="s">
        <v>554</v>
      </c>
      <c r="B220" s="36" t="s">
        <v>555</v>
      </c>
      <c r="C220" s="41" t="s">
        <v>98</v>
      </c>
      <c r="D220" s="41" t="s">
        <v>750</v>
      </c>
      <c r="E220" s="41" t="s">
        <v>241</v>
      </c>
      <c r="F220" s="41" t="s">
        <v>751</v>
      </c>
      <c r="G220" s="29">
        <v>36</v>
      </c>
      <c r="H220" s="30"/>
      <c r="I220" s="29">
        <v>36</v>
      </c>
      <c r="J220" s="29"/>
      <c r="K220" s="41" t="s">
        <v>96</v>
      </c>
      <c r="L220" s="41">
        <v>253</v>
      </c>
      <c r="M220" s="41">
        <v>41</v>
      </c>
      <c r="N220" s="46" t="s">
        <v>752</v>
      </c>
      <c r="O220" s="46" t="s">
        <v>592</v>
      </c>
      <c r="P220" s="28"/>
      <c r="Q220" s="57"/>
      <c r="R220" s="57"/>
    </row>
    <row r="221" s="7" customFormat="1" ht="42.75" spans="1:18">
      <c r="A221" s="41" t="s">
        <v>554</v>
      </c>
      <c r="B221" s="36" t="s">
        <v>555</v>
      </c>
      <c r="C221" s="41" t="s">
        <v>98</v>
      </c>
      <c r="D221" s="41" t="s">
        <v>753</v>
      </c>
      <c r="E221" s="41" t="s">
        <v>241</v>
      </c>
      <c r="F221" s="41" t="s">
        <v>754</v>
      </c>
      <c r="G221" s="29">
        <v>86</v>
      </c>
      <c r="H221" s="30"/>
      <c r="I221" s="29">
        <v>86</v>
      </c>
      <c r="J221" s="29"/>
      <c r="K221" s="41" t="s">
        <v>96</v>
      </c>
      <c r="L221" s="41">
        <v>281</v>
      </c>
      <c r="M221" s="41">
        <v>55</v>
      </c>
      <c r="N221" s="46" t="s">
        <v>755</v>
      </c>
      <c r="O221" s="46" t="s">
        <v>592</v>
      </c>
      <c r="P221" s="28"/>
      <c r="Q221" s="57"/>
      <c r="R221" s="57"/>
    </row>
    <row r="222" s="7" customFormat="1" ht="42.75" spans="1:18">
      <c r="A222" s="41" t="s">
        <v>554</v>
      </c>
      <c r="B222" s="36" t="s">
        <v>555</v>
      </c>
      <c r="C222" s="41" t="s">
        <v>98</v>
      </c>
      <c r="D222" s="41" t="s">
        <v>756</v>
      </c>
      <c r="E222" s="41" t="s">
        <v>124</v>
      </c>
      <c r="F222" s="41" t="s">
        <v>757</v>
      </c>
      <c r="G222" s="29">
        <v>50</v>
      </c>
      <c r="H222" s="30"/>
      <c r="I222" s="29">
        <v>50</v>
      </c>
      <c r="J222" s="29"/>
      <c r="K222" s="41" t="s">
        <v>96</v>
      </c>
      <c r="L222" s="41">
        <v>201</v>
      </c>
      <c r="M222" s="41">
        <v>17</v>
      </c>
      <c r="N222" s="46" t="s">
        <v>667</v>
      </c>
      <c r="O222" s="46" t="s">
        <v>592</v>
      </c>
      <c r="P222" s="28"/>
      <c r="Q222" s="57"/>
      <c r="R222" s="57"/>
    </row>
    <row r="223" s="7" customFormat="1" ht="42.75" spans="1:18">
      <c r="A223" s="41" t="s">
        <v>554</v>
      </c>
      <c r="B223" s="36" t="s">
        <v>555</v>
      </c>
      <c r="C223" s="41" t="s">
        <v>98</v>
      </c>
      <c r="D223" s="41" t="s">
        <v>758</v>
      </c>
      <c r="E223" s="41" t="s">
        <v>124</v>
      </c>
      <c r="F223" s="41" t="s">
        <v>759</v>
      </c>
      <c r="G223" s="29">
        <v>70</v>
      </c>
      <c r="H223" s="30"/>
      <c r="I223" s="29">
        <v>70</v>
      </c>
      <c r="J223" s="29"/>
      <c r="K223" s="41" t="s">
        <v>96</v>
      </c>
      <c r="L223" s="41">
        <v>187</v>
      </c>
      <c r="M223" s="41">
        <v>30</v>
      </c>
      <c r="N223" s="46" t="s">
        <v>641</v>
      </c>
      <c r="O223" s="46" t="s">
        <v>592</v>
      </c>
      <c r="P223" s="28"/>
      <c r="Q223" s="57"/>
      <c r="R223" s="57"/>
    </row>
    <row r="224" s="7" customFormat="1" ht="42.75" spans="1:18">
      <c r="A224" s="41" t="s">
        <v>554</v>
      </c>
      <c r="B224" s="36" t="s">
        <v>555</v>
      </c>
      <c r="C224" s="41" t="s">
        <v>98</v>
      </c>
      <c r="D224" s="41" t="s">
        <v>760</v>
      </c>
      <c r="E224" s="41" t="s">
        <v>221</v>
      </c>
      <c r="F224" s="41" t="s">
        <v>761</v>
      </c>
      <c r="G224" s="29">
        <v>53</v>
      </c>
      <c r="H224" s="30"/>
      <c r="I224" s="29">
        <v>53</v>
      </c>
      <c r="J224" s="29"/>
      <c r="K224" s="41" t="s">
        <v>96</v>
      </c>
      <c r="L224" s="41">
        <v>148</v>
      </c>
      <c r="M224" s="41">
        <v>35</v>
      </c>
      <c r="N224" s="46" t="s">
        <v>762</v>
      </c>
      <c r="O224" s="46" t="s">
        <v>592</v>
      </c>
      <c r="P224" s="28"/>
      <c r="Q224" s="57"/>
      <c r="R224" s="57"/>
    </row>
    <row r="225" s="7" customFormat="1" ht="42.75" spans="1:18">
      <c r="A225" s="41" t="s">
        <v>554</v>
      </c>
      <c r="B225" s="36" t="s">
        <v>555</v>
      </c>
      <c r="C225" s="41" t="s">
        <v>98</v>
      </c>
      <c r="D225" s="41" t="s">
        <v>763</v>
      </c>
      <c r="E225" s="41" t="s">
        <v>196</v>
      </c>
      <c r="F225" s="41" t="s">
        <v>764</v>
      </c>
      <c r="G225" s="29">
        <v>30</v>
      </c>
      <c r="H225" s="30"/>
      <c r="I225" s="29">
        <v>30</v>
      </c>
      <c r="J225" s="29"/>
      <c r="K225" s="41" t="s">
        <v>96</v>
      </c>
      <c r="L225" s="41">
        <v>255</v>
      </c>
      <c r="M225" s="41">
        <v>85</v>
      </c>
      <c r="N225" s="46" t="s">
        <v>765</v>
      </c>
      <c r="O225" s="46" t="s">
        <v>592</v>
      </c>
      <c r="P225" s="28"/>
      <c r="Q225" s="57"/>
      <c r="R225" s="57"/>
    </row>
    <row r="226" s="7" customFormat="1" ht="42.75" spans="1:18">
      <c r="A226" s="41" t="s">
        <v>554</v>
      </c>
      <c r="B226" s="36" t="s">
        <v>555</v>
      </c>
      <c r="C226" s="41" t="s">
        <v>98</v>
      </c>
      <c r="D226" s="41" t="s">
        <v>766</v>
      </c>
      <c r="E226" s="41" t="s">
        <v>196</v>
      </c>
      <c r="F226" s="41" t="s">
        <v>530</v>
      </c>
      <c r="G226" s="29">
        <v>76</v>
      </c>
      <c r="H226" s="30"/>
      <c r="I226" s="29">
        <v>76</v>
      </c>
      <c r="J226" s="29"/>
      <c r="K226" s="41" t="s">
        <v>96</v>
      </c>
      <c r="L226" s="41">
        <v>241</v>
      </c>
      <c r="M226" s="41">
        <v>57</v>
      </c>
      <c r="N226" s="46" t="s">
        <v>767</v>
      </c>
      <c r="O226" s="46" t="s">
        <v>592</v>
      </c>
      <c r="P226" s="28"/>
      <c r="Q226" s="57"/>
      <c r="R226" s="57"/>
    </row>
    <row r="227" s="7" customFormat="1" ht="57" spans="1:18">
      <c r="A227" s="41" t="s">
        <v>554</v>
      </c>
      <c r="B227" s="36" t="s">
        <v>555</v>
      </c>
      <c r="C227" s="41" t="s">
        <v>98</v>
      </c>
      <c r="D227" s="41" t="s">
        <v>768</v>
      </c>
      <c r="E227" s="41" t="s">
        <v>286</v>
      </c>
      <c r="F227" s="41" t="s">
        <v>769</v>
      </c>
      <c r="G227" s="29">
        <v>120</v>
      </c>
      <c r="H227" s="30"/>
      <c r="I227" s="29">
        <v>120</v>
      </c>
      <c r="J227" s="29"/>
      <c r="K227" s="41" t="s">
        <v>96</v>
      </c>
      <c r="L227" s="41">
        <v>285</v>
      </c>
      <c r="M227" s="41">
        <v>63</v>
      </c>
      <c r="N227" s="46" t="s">
        <v>770</v>
      </c>
      <c r="O227" s="46" t="s">
        <v>592</v>
      </c>
      <c r="P227" s="28"/>
      <c r="Q227" s="57"/>
      <c r="R227" s="57"/>
    </row>
    <row r="228" s="7" customFormat="1" ht="42.75" spans="1:18">
      <c r="A228" s="41" t="s">
        <v>554</v>
      </c>
      <c r="B228" s="36" t="s">
        <v>555</v>
      </c>
      <c r="C228" s="41" t="s">
        <v>98</v>
      </c>
      <c r="D228" s="41" t="s">
        <v>771</v>
      </c>
      <c r="E228" s="41" t="s">
        <v>383</v>
      </c>
      <c r="F228" s="41" t="s">
        <v>772</v>
      </c>
      <c r="G228" s="29">
        <v>35</v>
      </c>
      <c r="H228" s="30"/>
      <c r="I228" s="29">
        <v>35</v>
      </c>
      <c r="J228" s="29"/>
      <c r="K228" s="41" t="s">
        <v>96</v>
      </c>
      <c r="L228" s="41">
        <v>108</v>
      </c>
      <c r="M228" s="41">
        <v>31</v>
      </c>
      <c r="N228" s="46" t="s">
        <v>773</v>
      </c>
      <c r="O228" s="46" t="s">
        <v>592</v>
      </c>
      <c r="P228" s="28"/>
      <c r="Q228" s="57"/>
      <c r="R228" s="57"/>
    </row>
    <row r="229" s="7" customFormat="1" ht="42.75" spans="1:18">
      <c r="A229" s="41" t="s">
        <v>554</v>
      </c>
      <c r="B229" s="36" t="s">
        <v>555</v>
      </c>
      <c r="C229" s="41" t="s">
        <v>98</v>
      </c>
      <c r="D229" s="41" t="s">
        <v>774</v>
      </c>
      <c r="E229" s="41" t="s">
        <v>383</v>
      </c>
      <c r="F229" s="41" t="s">
        <v>772</v>
      </c>
      <c r="G229" s="29">
        <v>30</v>
      </c>
      <c r="H229" s="30"/>
      <c r="I229" s="29">
        <v>30</v>
      </c>
      <c r="J229" s="29"/>
      <c r="K229" s="41" t="s">
        <v>96</v>
      </c>
      <c r="L229" s="41">
        <v>108</v>
      </c>
      <c r="M229" s="41">
        <v>31</v>
      </c>
      <c r="N229" s="46" t="s">
        <v>775</v>
      </c>
      <c r="O229" s="46" t="s">
        <v>592</v>
      </c>
      <c r="P229" s="28"/>
      <c r="Q229" s="57"/>
      <c r="R229" s="57"/>
    </row>
    <row r="230" s="7" customFormat="1" ht="71.25" spans="1:18">
      <c r="A230" s="41" t="s">
        <v>554</v>
      </c>
      <c r="B230" s="36" t="s">
        <v>555</v>
      </c>
      <c r="C230" s="41" t="s">
        <v>98</v>
      </c>
      <c r="D230" s="41" t="s">
        <v>776</v>
      </c>
      <c r="E230" s="41" t="s">
        <v>216</v>
      </c>
      <c r="F230" s="41" t="s">
        <v>777</v>
      </c>
      <c r="G230" s="29">
        <v>78</v>
      </c>
      <c r="H230" s="30"/>
      <c r="I230" s="29">
        <v>78</v>
      </c>
      <c r="J230" s="29"/>
      <c r="K230" s="41" t="s">
        <v>96</v>
      </c>
      <c r="L230" s="41">
        <v>170</v>
      </c>
      <c r="M230" s="41">
        <v>25</v>
      </c>
      <c r="N230" s="46" t="s">
        <v>778</v>
      </c>
      <c r="O230" s="46" t="s">
        <v>592</v>
      </c>
      <c r="P230" s="28"/>
      <c r="Q230" s="57"/>
      <c r="R230" s="57"/>
    </row>
    <row r="231" s="7" customFormat="1" ht="57" spans="1:18">
      <c r="A231" s="41" t="s">
        <v>554</v>
      </c>
      <c r="B231" s="36" t="s">
        <v>555</v>
      </c>
      <c r="C231" s="41" t="s">
        <v>98</v>
      </c>
      <c r="D231" s="41" t="s">
        <v>779</v>
      </c>
      <c r="E231" s="41" t="s">
        <v>216</v>
      </c>
      <c r="F231" s="41" t="s">
        <v>743</v>
      </c>
      <c r="G231" s="29">
        <v>68</v>
      </c>
      <c r="H231" s="30"/>
      <c r="I231" s="29">
        <v>68</v>
      </c>
      <c r="J231" s="29"/>
      <c r="K231" s="41" t="s">
        <v>96</v>
      </c>
      <c r="L231" s="41">
        <v>240</v>
      </c>
      <c r="M231" s="41">
        <v>38</v>
      </c>
      <c r="N231" s="46" t="s">
        <v>780</v>
      </c>
      <c r="O231" s="46" t="s">
        <v>592</v>
      </c>
      <c r="P231" s="28"/>
      <c r="Q231" s="57"/>
      <c r="R231" s="57"/>
    </row>
    <row r="232" s="7" customFormat="1" ht="99.75" spans="1:18">
      <c r="A232" s="28" t="s">
        <v>554</v>
      </c>
      <c r="B232" s="36" t="s">
        <v>72</v>
      </c>
      <c r="C232" s="28" t="s">
        <v>781</v>
      </c>
      <c r="D232" s="28" t="s">
        <v>782</v>
      </c>
      <c r="E232" s="28" t="s">
        <v>196</v>
      </c>
      <c r="F232" s="28" t="s">
        <v>783</v>
      </c>
      <c r="G232" s="29">
        <v>49.5</v>
      </c>
      <c r="H232" s="30"/>
      <c r="I232" s="29">
        <v>49.5</v>
      </c>
      <c r="J232" s="29"/>
      <c r="K232" s="28" t="s">
        <v>96</v>
      </c>
      <c r="L232" s="28">
        <v>131</v>
      </c>
      <c r="M232" s="28">
        <v>42</v>
      </c>
      <c r="N232" s="43" t="s">
        <v>784</v>
      </c>
      <c r="O232" s="43" t="s">
        <v>592</v>
      </c>
      <c r="P232" s="28"/>
      <c r="Q232" s="57"/>
      <c r="R232" s="57"/>
    </row>
    <row r="233" s="7" customFormat="1" ht="42.75" spans="1:18">
      <c r="A233" s="41" t="s">
        <v>554</v>
      </c>
      <c r="B233" s="36" t="s">
        <v>555</v>
      </c>
      <c r="C233" s="41" t="s">
        <v>98</v>
      </c>
      <c r="D233" s="41" t="s">
        <v>785</v>
      </c>
      <c r="E233" s="41" t="s">
        <v>168</v>
      </c>
      <c r="F233" s="41" t="s">
        <v>786</v>
      </c>
      <c r="G233" s="29">
        <v>168</v>
      </c>
      <c r="H233" s="30"/>
      <c r="I233" s="29">
        <v>168</v>
      </c>
      <c r="J233" s="29"/>
      <c r="K233" s="41" t="s">
        <v>96</v>
      </c>
      <c r="L233" s="41">
        <v>224</v>
      </c>
      <c r="M233" s="41">
        <v>38</v>
      </c>
      <c r="N233" s="46" t="s">
        <v>600</v>
      </c>
      <c r="O233" s="46" t="s">
        <v>592</v>
      </c>
      <c r="P233" s="28"/>
      <c r="Q233" s="57"/>
      <c r="R233" s="57"/>
    </row>
    <row r="234" s="7" customFormat="1" ht="42.75" spans="1:18">
      <c r="A234" s="41" t="s">
        <v>554</v>
      </c>
      <c r="B234" s="36" t="s">
        <v>555</v>
      </c>
      <c r="C234" s="41" t="s">
        <v>98</v>
      </c>
      <c r="D234" s="41" t="s">
        <v>787</v>
      </c>
      <c r="E234" s="41" t="s">
        <v>176</v>
      </c>
      <c r="F234" s="41" t="s">
        <v>788</v>
      </c>
      <c r="G234" s="29">
        <v>23</v>
      </c>
      <c r="H234" s="30"/>
      <c r="I234" s="29">
        <v>23</v>
      </c>
      <c r="J234" s="29"/>
      <c r="K234" s="41" t="s">
        <v>96</v>
      </c>
      <c r="L234" s="41">
        <v>189</v>
      </c>
      <c r="M234" s="41">
        <v>28</v>
      </c>
      <c r="N234" s="46" t="s">
        <v>789</v>
      </c>
      <c r="O234" s="46" t="s">
        <v>592</v>
      </c>
      <c r="P234" s="28"/>
      <c r="Q234" s="57"/>
      <c r="R234" s="57"/>
    </row>
    <row r="235" s="7" customFormat="1" ht="57" spans="1:18">
      <c r="A235" s="41" t="s">
        <v>554</v>
      </c>
      <c r="B235" s="36" t="s">
        <v>555</v>
      </c>
      <c r="C235" s="41" t="s">
        <v>98</v>
      </c>
      <c r="D235" s="41" t="s">
        <v>790</v>
      </c>
      <c r="E235" s="41" t="s">
        <v>200</v>
      </c>
      <c r="F235" s="41" t="s">
        <v>362</v>
      </c>
      <c r="G235" s="29">
        <v>60</v>
      </c>
      <c r="H235" s="30"/>
      <c r="I235" s="29">
        <v>60</v>
      </c>
      <c r="J235" s="29"/>
      <c r="K235" s="41" t="s">
        <v>96</v>
      </c>
      <c r="L235" s="41">
        <v>310</v>
      </c>
      <c r="M235" s="41">
        <v>62</v>
      </c>
      <c r="N235" s="46" t="s">
        <v>791</v>
      </c>
      <c r="O235" s="46" t="s">
        <v>592</v>
      </c>
      <c r="P235" s="28"/>
      <c r="Q235" s="57"/>
      <c r="R235" s="57"/>
    </row>
    <row r="236" s="7" customFormat="1" ht="57" spans="1:18">
      <c r="A236" s="41" t="s">
        <v>554</v>
      </c>
      <c r="B236" s="36" t="s">
        <v>555</v>
      </c>
      <c r="C236" s="41" t="s">
        <v>98</v>
      </c>
      <c r="D236" s="41" t="s">
        <v>792</v>
      </c>
      <c r="E236" s="41" t="s">
        <v>200</v>
      </c>
      <c r="F236" s="41" t="s">
        <v>793</v>
      </c>
      <c r="G236" s="29">
        <v>80</v>
      </c>
      <c r="H236" s="30"/>
      <c r="I236" s="29">
        <v>80</v>
      </c>
      <c r="J236" s="29"/>
      <c r="K236" s="41" t="s">
        <v>96</v>
      </c>
      <c r="L236" s="41">
        <v>326</v>
      </c>
      <c r="M236" s="41">
        <v>73</v>
      </c>
      <c r="N236" s="46" t="s">
        <v>794</v>
      </c>
      <c r="O236" s="46" t="s">
        <v>592</v>
      </c>
      <c r="P236" s="28"/>
      <c r="Q236" s="57"/>
      <c r="R236" s="57"/>
    </row>
    <row r="237" s="7" customFormat="1" ht="42.75" spans="1:18">
      <c r="A237" s="41" t="s">
        <v>554</v>
      </c>
      <c r="B237" s="36" t="s">
        <v>555</v>
      </c>
      <c r="C237" s="41" t="s">
        <v>98</v>
      </c>
      <c r="D237" s="41" t="s">
        <v>795</v>
      </c>
      <c r="E237" s="41" t="s">
        <v>168</v>
      </c>
      <c r="F237" s="41" t="s">
        <v>796</v>
      </c>
      <c r="G237" s="29">
        <v>90</v>
      </c>
      <c r="H237" s="30"/>
      <c r="I237" s="29">
        <v>90</v>
      </c>
      <c r="J237" s="29"/>
      <c r="K237" s="41" t="s">
        <v>96</v>
      </c>
      <c r="L237" s="41">
        <v>228</v>
      </c>
      <c r="M237" s="41">
        <v>59</v>
      </c>
      <c r="N237" s="46" t="s">
        <v>797</v>
      </c>
      <c r="O237" s="46" t="s">
        <v>592</v>
      </c>
      <c r="P237" s="28"/>
      <c r="Q237" s="57"/>
      <c r="R237" s="57"/>
    </row>
    <row r="238" s="7" customFormat="1" ht="57" spans="1:18">
      <c r="A238" s="31" t="s">
        <v>798</v>
      </c>
      <c r="B238" s="32" t="s">
        <v>799</v>
      </c>
      <c r="C238" s="31" t="s">
        <v>800</v>
      </c>
      <c r="D238" s="31" t="s">
        <v>801</v>
      </c>
      <c r="E238" s="31" t="s">
        <v>119</v>
      </c>
      <c r="F238" s="31" t="s">
        <v>119</v>
      </c>
      <c r="G238" s="34">
        <v>100</v>
      </c>
      <c r="H238" s="35">
        <v>100</v>
      </c>
      <c r="I238" s="34"/>
      <c r="J238" s="34"/>
      <c r="K238" s="31" t="s">
        <v>96</v>
      </c>
      <c r="L238" s="31">
        <v>2000</v>
      </c>
      <c r="M238" s="28">
        <v>2000</v>
      </c>
      <c r="N238" s="43" t="s">
        <v>802</v>
      </c>
      <c r="O238" s="43" t="s">
        <v>111</v>
      </c>
      <c r="P238" s="28"/>
      <c r="Q238" s="57"/>
      <c r="R238" s="57"/>
    </row>
    <row r="239" s="7" customFormat="1" ht="57" spans="1:18">
      <c r="A239" s="28" t="s">
        <v>798</v>
      </c>
      <c r="B239" s="36" t="s">
        <v>803</v>
      </c>
      <c r="C239" s="28" t="s">
        <v>803</v>
      </c>
      <c r="D239" s="28" t="s">
        <v>804</v>
      </c>
      <c r="E239" s="28" t="s">
        <v>119</v>
      </c>
      <c r="F239" s="28" t="s">
        <v>119</v>
      </c>
      <c r="G239" s="29">
        <v>1</v>
      </c>
      <c r="H239" s="30"/>
      <c r="I239" s="29">
        <v>1</v>
      </c>
      <c r="J239" s="29"/>
      <c r="K239" s="28" t="s">
        <v>96</v>
      </c>
      <c r="L239" s="28">
        <v>20</v>
      </c>
      <c r="M239" s="28">
        <v>20</v>
      </c>
      <c r="N239" s="43" t="s">
        <v>805</v>
      </c>
      <c r="O239" s="43" t="s">
        <v>806</v>
      </c>
      <c r="P239" s="28"/>
      <c r="Q239" s="57"/>
      <c r="R239" s="57"/>
    </row>
    <row r="240" s="7" customFormat="1" ht="28.5" spans="1:18">
      <c r="A240" s="28" t="s">
        <v>798</v>
      </c>
      <c r="B240" s="36" t="s">
        <v>803</v>
      </c>
      <c r="C240" s="28" t="s">
        <v>807</v>
      </c>
      <c r="D240" s="28" t="s">
        <v>808</v>
      </c>
      <c r="E240" s="28" t="s">
        <v>119</v>
      </c>
      <c r="F240" s="28" t="s">
        <v>119</v>
      </c>
      <c r="G240" s="29">
        <v>20</v>
      </c>
      <c r="H240" s="30"/>
      <c r="I240" s="29"/>
      <c r="J240" s="29">
        <v>20</v>
      </c>
      <c r="K240" s="28" t="s">
        <v>96</v>
      </c>
      <c r="L240" s="28">
        <v>100</v>
      </c>
      <c r="M240" s="28">
        <v>60</v>
      </c>
      <c r="N240" s="43" t="s">
        <v>809</v>
      </c>
      <c r="O240" s="43" t="s">
        <v>806</v>
      </c>
      <c r="P240" s="28"/>
      <c r="Q240" s="57"/>
      <c r="R240" s="57"/>
    </row>
    <row r="241" s="7" customFormat="1" ht="42.75" spans="1:18">
      <c r="A241" s="28" t="s">
        <v>798</v>
      </c>
      <c r="B241" s="36" t="s">
        <v>810</v>
      </c>
      <c r="C241" s="28" t="s">
        <v>811</v>
      </c>
      <c r="D241" s="28" t="s">
        <v>812</v>
      </c>
      <c r="E241" s="28" t="s">
        <v>119</v>
      </c>
      <c r="F241" s="28" t="s">
        <v>119</v>
      </c>
      <c r="G241" s="29">
        <v>40</v>
      </c>
      <c r="H241" s="30"/>
      <c r="I241" s="29"/>
      <c r="J241" s="29">
        <v>40</v>
      </c>
      <c r="K241" s="28" t="s">
        <v>96</v>
      </c>
      <c r="L241" s="28">
        <v>80</v>
      </c>
      <c r="M241" s="28">
        <v>80</v>
      </c>
      <c r="N241" s="43" t="s">
        <v>809</v>
      </c>
      <c r="O241" s="43" t="s">
        <v>806</v>
      </c>
      <c r="P241" s="28"/>
      <c r="Q241" s="57"/>
      <c r="R241" s="57"/>
    </row>
    <row r="242" s="7" customFormat="1" ht="28.5" spans="1:18">
      <c r="A242" s="28" t="s">
        <v>798</v>
      </c>
      <c r="B242" s="36" t="s">
        <v>810</v>
      </c>
      <c r="C242" s="28" t="s">
        <v>813</v>
      </c>
      <c r="D242" s="28" t="s">
        <v>814</v>
      </c>
      <c r="E242" s="28" t="s">
        <v>119</v>
      </c>
      <c r="F242" s="28" t="s">
        <v>119</v>
      </c>
      <c r="G242" s="29">
        <v>45</v>
      </c>
      <c r="H242" s="30"/>
      <c r="I242" s="29"/>
      <c r="J242" s="29">
        <v>45</v>
      </c>
      <c r="K242" s="28" t="s">
        <v>96</v>
      </c>
      <c r="L242" s="28">
        <v>120</v>
      </c>
      <c r="M242" s="28">
        <v>120</v>
      </c>
      <c r="N242" s="43" t="s">
        <v>809</v>
      </c>
      <c r="O242" s="43" t="s">
        <v>806</v>
      </c>
      <c r="P242" s="28"/>
      <c r="Q242" s="57"/>
      <c r="R242" s="57"/>
    </row>
    <row r="243" s="7" customFormat="1" ht="28.5" spans="1:18">
      <c r="A243" s="28" t="s">
        <v>798</v>
      </c>
      <c r="B243" s="36" t="s">
        <v>810</v>
      </c>
      <c r="C243" s="28" t="s">
        <v>815</v>
      </c>
      <c r="D243" s="28" t="s">
        <v>816</v>
      </c>
      <c r="E243" s="28" t="s">
        <v>119</v>
      </c>
      <c r="F243" s="28" t="s">
        <v>119</v>
      </c>
      <c r="G243" s="29">
        <v>60</v>
      </c>
      <c r="H243" s="30"/>
      <c r="I243" s="29"/>
      <c r="J243" s="29">
        <v>60</v>
      </c>
      <c r="K243" s="28" t="s">
        <v>96</v>
      </c>
      <c r="L243" s="28">
        <v>1200</v>
      </c>
      <c r="M243" s="28">
        <v>1200</v>
      </c>
      <c r="N243" s="43" t="s">
        <v>809</v>
      </c>
      <c r="O243" s="43" t="s">
        <v>806</v>
      </c>
      <c r="P243" s="28"/>
      <c r="Q243" s="57"/>
      <c r="R243" s="57"/>
    </row>
    <row r="244" s="7" customFormat="1" ht="28.5" spans="1:18">
      <c r="A244" s="28" t="s">
        <v>798</v>
      </c>
      <c r="B244" s="36" t="s">
        <v>817</v>
      </c>
      <c r="C244" s="28" t="s">
        <v>817</v>
      </c>
      <c r="D244" s="28" t="s">
        <v>818</v>
      </c>
      <c r="E244" s="28" t="s">
        <v>119</v>
      </c>
      <c r="F244" s="28" t="s">
        <v>119</v>
      </c>
      <c r="G244" s="29">
        <v>12</v>
      </c>
      <c r="H244" s="30"/>
      <c r="I244" s="29"/>
      <c r="J244" s="29">
        <v>12</v>
      </c>
      <c r="K244" s="28" t="s">
        <v>96</v>
      </c>
      <c r="L244" s="28">
        <v>120</v>
      </c>
      <c r="M244" s="28">
        <v>30</v>
      </c>
      <c r="N244" s="43" t="s">
        <v>809</v>
      </c>
      <c r="O244" s="43" t="s">
        <v>806</v>
      </c>
      <c r="P244" s="28"/>
      <c r="Q244" s="57"/>
      <c r="R244" s="57"/>
    </row>
    <row r="245" s="7" customFormat="1" ht="28.5" spans="1:18">
      <c r="A245" s="28" t="s">
        <v>798</v>
      </c>
      <c r="B245" s="36" t="s">
        <v>799</v>
      </c>
      <c r="C245" s="28" t="s">
        <v>819</v>
      </c>
      <c r="D245" s="28" t="s">
        <v>820</v>
      </c>
      <c r="E245" s="28" t="s">
        <v>119</v>
      </c>
      <c r="F245" s="28" t="s">
        <v>119</v>
      </c>
      <c r="G245" s="29">
        <v>30</v>
      </c>
      <c r="H245" s="30"/>
      <c r="I245" s="29"/>
      <c r="J245" s="29">
        <v>30</v>
      </c>
      <c r="K245" s="28" t="s">
        <v>96</v>
      </c>
      <c r="L245" s="28">
        <v>150</v>
      </c>
      <c r="M245" s="28">
        <v>30</v>
      </c>
      <c r="N245" s="43" t="s">
        <v>809</v>
      </c>
      <c r="O245" s="43" t="s">
        <v>806</v>
      </c>
      <c r="P245" s="28"/>
      <c r="Q245" s="57"/>
      <c r="R245" s="57"/>
    </row>
    <row r="246" s="7" customFormat="1" ht="28.5" spans="1:18">
      <c r="A246" s="28" t="s">
        <v>798</v>
      </c>
      <c r="B246" s="36" t="s">
        <v>799</v>
      </c>
      <c r="C246" s="28" t="s">
        <v>821</v>
      </c>
      <c r="D246" s="28" t="s">
        <v>822</v>
      </c>
      <c r="E246" s="28" t="s">
        <v>119</v>
      </c>
      <c r="F246" s="28" t="s">
        <v>119</v>
      </c>
      <c r="G246" s="29">
        <v>30</v>
      </c>
      <c r="H246" s="30"/>
      <c r="I246" s="29"/>
      <c r="J246" s="29">
        <v>30</v>
      </c>
      <c r="K246" s="28" t="s">
        <v>96</v>
      </c>
      <c r="L246" s="28">
        <v>200</v>
      </c>
      <c r="M246" s="28">
        <v>40</v>
      </c>
      <c r="N246" s="43" t="s">
        <v>809</v>
      </c>
      <c r="O246" s="43" t="s">
        <v>806</v>
      </c>
      <c r="P246" s="28"/>
      <c r="Q246" s="57"/>
      <c r="R246" s="57"/>
    </row>
    <row r="247" s="7" customFormat="1" ht="99.75" spans="1:18">
      <c r="A247" s="28" t="s">
        <v>823</v>
      </c>
      <c r="B247" s="36" t="s">
        <v>823</v>
      </c>
      <c r="C247" s="28" t="s">
        <v>824</v>
      </c>
      <c r="D247" s="28" t="s">
        <v>825</v>
      </c>
      <c r="E247" s="28" t="s">
        <v>119</v>
      </c>
      <c r="F247" s="28" t="s">
        <v>826</v>
      </c>
      <c r="G247" s="29">
        <v>12.24</v>
      </c>
      <c r="H247" s="30">
        <v>12.24</v>
      </c>
      <c r="I247" s="29"/>
      <c r="J247" s="29"/>
      <c r="K247" s="28" t="s">
        <v>96</v>
      </c>
      <c r="L247" s="28">
        <v>5</v>
      </c>
      <c r="M247" s="28">
        <v>5</v>
      </c>
      <c r="N247" s="43" t="s">
        <v>827</v>
      </c>
      <c r="O247" s="43" t="s">
        <v>806</v>
      </c>
      <c r="P247" s="28"/>
      <c r="Q247" s="57"/>
      <c r="R247" s="57"/>
    </row>
    <row r="248" s="7" customFormat="1" ht="42.75" spans="1:18">
      <c r="A248" s="28" t="s">
        <v>828</v>
      </c>
      <c r="B248" s="36" t="s">
        <v>829</v>
      </c>
      <c r="C248" s="28" t="s">
        <v>830</v>
      </c>
      <c r="D248" s="28" t="s">
        <v>831</v>
      </c>
      <c r="E248" s="28" t="s">
        <v>119</v>
      </c>
      <c r="F248" s="28" t="s">
        <v>119</v>
      </c>
      <c r="G248" s="29">
        <v>10</v>
      </c>
      <c r="H248" s="30"/>
      <c r="I248" s="29"/>
      <c r="J248" s="29">
        <v>10</v>
      </c>
      <c r="K248" s="28" t="s">
        <v>96</v>
      </c>
      <c r="L248" s="28">
        <v>50</v>
      </c>
      <c r="M248" s="28">
        <v>50</v>
      </c>
      <c r="N248" s="43" t="s">
        <v>832</v>
      </c>
      <c r="O248" s="43" t="s">
        <v>833</v>
      </c>
      <c r="P248" s="28"/>
      <c r="Q248" s="57"/>
      <c r="R248" s="57"/>
    </row>
    <row r="249" s="7" customFormat="1" ht="28.5" spans="1:18">
      <c r="A249" s="28" t="s">
        <v>828</v>
      </c>
      <c r="B249" s="36" t="s">
        <v>829</v>
      </c>
      <c r="C249" s="28" t="s">
        <v>834</v>
      </c>
      <c r="D249" s="28" t="s">
        <v>835</v>
      </c>
      <c r="E249" s="28" t="s">
        <v>119</v>
      </c>
      <c r="F249" s="28" t="s">
        <v>119</v>
      </c>
      <c r="G249" s="29">
        <v>18</v>
      </c>
      <c r="H249" s="30"/>
      <c r="I249" s="29"/>
      <c r="J249" s="29">
        <v>18</v>
      </c>
      <c r="K249" s="28" t="s">
        <v>96</v>
      </c>
      <c r="L249" s="28">
        <v>235</v>
      </c>
      <c r="M249" s="28">
        <v>235</v>
      </c>
      <c r="N249" s="43" t="s">
        <v>832</v>
      </c>
      <c r="O249" s="43" t="s">
        <v>833</v>
      </c>
      <c r="P249" s="28"/>
      <c r="Q249" s="57"/>
      <c r="R249" s="57"/>
    </row>
    <row r="250" s="7" customFormat="1" ht="42.75" spans="1:18">
      <c r="A250" s="28" t="s">
        <v>828</v>
      </c>
      <c r="B250" s="36" t="s">
        <v>829</v>
      </c>
      <c r="C250" s="28" t="s">
        <v>836</v>
      </c>
      <c r="D250" s="28" t="s">
        <v>837</v>
      </c>
      <c r="E250" s="28" t="s">
        <v>119</v>
      </c>
      <c r="F250" s="28" t="s">
        <v>119</v>
      </c>
      <c r="G250" s="29">
        <v>30</v>
      </c>
      <c r="H250" s="30"/>
      <c r="I250" s="29"/>
      <c r="J250" s="29">
        <v>30</v>
      </c>
      <c r="K250" s="28" t="s">
        <v>96</v>
      </c>
      <c r="L250" s="28">
        <v>150</v>
      </c>
      <c r="M250" s="28">
        <v>150</v>
      </c>
      <c r="N250" s="43" t="s">
        <v>832</v>
      </c>
      <c r="O250" s="43" t="s">
        <v>833</v>
      </c>
      <c r="P250" s="28"/>
      <c r="Q250" s="57"/>
      <c r="R250" s="57"/>
    </row>
    <row r="251" s="7" customFormat="1" ht="57" spans="1:18">
      <c r="A251" s="28" t="s">
        <v>828</v>
      </c>
      <c r="B251" s="36" t="s">
        <v>829</v>
      </c>
      <c r="C251" s="28" t="s">
        <v>838</v>
      </c>
      <c r="D251" s="28" t="s">
        <v>839</v>
      </c>
      <c r="E251" s="28" t="s">
        <v>119</v>
      </c>
      <c r="F251" s="28" t="s">
        <v>119</v>
      </c>
      <c r="G251" s="29">
        <v>243</v>
      </c>
      <c r="H251" s="30"/>
      <c r="I251" s="29"/>
      <c r="J251" s="29">
        <v>243</v>
      </c>
      <c r="K251" s="28" t="s">
        <v>96</v>
      </c>
      <c r="L251" s="28">
        <v>1517</v>
      </c>
      <c r="M251" s="28">
        <v>1517</v>
      </c>
      <c r="N251" s="43" t="s">
        <v>832</v>
      </c>
      <c r="O251" s="43" t="s">
        <v>833</v>
      </c>
      <c r="P251" s="28"/>
      <c r="Q251" s="57"/>
      <c r="R251" s="57"/>
    </row>
    <row r="252" s="7" customFormat="1" ht="99.75" spans="1:18">
      <c r="A252" s="28" t="s">
        <v>840</v>
      </c>
      <c r="B252" s="36" t="s">
        <v>841</v>
      </c>
      <c r="C252" s="28" t="s">
        <v>842</v>
      </c>
      <c r="D252" s="28" t="s">
        <v>843</v>
      </c>
      <c r="E252" s="28" t="s">
        <v>119</v>
      </c>
      <c r="F252" s="28" t="s">
        <v>119</v>
      </c>
      <c r="G252" s="29">
        <v>435.185</v>
      </c>
      <c r="H252" s="30"/>
      <c r="I252" s="29"/>
      <c r="J252" s="29">
        <v>435.185</v>
      </c>
      <c r="K252" s="28" t="s">
        <v>96</v>
      </c>
      <c r="L252" s="28">
        <v>10620</v>
      </c>
      <c r="M252" s="28">
        <v>231</v>
      </c>
      <c r="N252" s="43" t="s">
        <v>844</v>
      </c>
      <c r="O252" s="43" t="s">
        <v>845</v>
      </c>
      <c r="P252" s="28"/>
      <c r="Q252" s="57"/>
      <c r="R252" s="57"/>
    </row>
    <row r="253" s="7" customFormat="1" ht="71.25" spans="1:18">
      <c r="A253" s="31" t="s">
        <v>846</v>
      </c>
      <c r="B253" s="32" t="s">
        <v>847</v>
      </c>
      <c r="C253" s="31" t="s">
        <v>848</v>
      </c>
      <c r="D253" s="31" t="s">
        <v>849</v>
      </c>
      <c r="E253" s="31" t="s">
        <v>850</v>
      </c>
      <c r="F253" s="31" t="s">
        <v>851</v>
      </c>
      <c r="G253" s="34">
        <v>98.77</v>
      </c>
      <c r="H253" s="35">
        <v>98.77</v>
      </c>
      <c r="I253" s="34"/>
      <c r="J253" s="29"/>
      <c r="K253" s="28" t="s">
        <v>96</v>
      </c>
      <c r="L253" s="28">
        <v>410</v>
      </c>
      <c r="M253" s="28">
        <v>97</v>
      </c>
      <c r="N253" s="43" t="s">
        <v>852</v>
      </c>
      <c r="O253" s="43" t="s">
        <v>111</v>
      </c>
      <c r="P253" s="28"/>
      <c r="Q253" s="57"/>
      <c r="R253" s="57"/>
    </row>
    <row r="254" s="7" customFormat="1" ht="114" spans="1:18">
      <c r="A254" s="41" t="s">
        <v>846</v>
      </c>
      <c r="B254" s="36" t="s">
        <v>853</v>
      </c>
      <c r="C254" s="41" t="s">
        <v>854</v>
      </c>
      <c r="D254" s="41" t="s">
        <v>855</v>
      </c>
      <c r="E254" s="41" t="s">
        <v>100</v>
      </c>
      <c r="F254" s="41" t="s">
        <v>479</v>
      </c>
      <c r="G254" s="29">
        <v>51.84</v>
      </c>
      <c r="H254" s="30"/>
      <c r="I254" s="29">
        <v>51.84</v>
      </c>
      <c r="J254" s="29"/>
      <c r="K254" s="41" t="s">
        <v>96</v>
      </c>
      <c r="L254" s="41">
        <v>179</v>
      </c>
      <c r="M254" s="41">
        <v>50</v>
      </c>
      <c r="N254" s="46" t="s">
        <v>856</v>
      </c>
      <c r="O254" s="46" t="s">
        <v>592</v>
      </c>
      <c r="P254" s="28"/>
      <c r="Q254" s="57"/>
      <c r="R254" s="57"/>
    </row>
    <row r="255" s="7" customFormat="1" ht="71.25" spans="1:18">
      <c r="A255" s="41" t="s">
        <v>846</v>
      </c>
      <c r="B255" s="36" t="s">
        <v>853</v>
      </c>
      <c r="C255" s="41" t="s">
        <v>854</v>
      </c>
      <c r="D255" s="41" t="s">
        <v>857</v>
      </c>
      <c r="E255" s="41" t="s">
        <v>254</v>
      </c>
      <c r="F255" s="41" t="s">
        <v>858</v>
      </c>
      <c r="G255" s="29">
        <v>6.46</v>
      </c>
      <c r="H255" s="30"/>
      <c r="I255" s="29">
        <v>6.46</v>
      </c>
      <c r="J255" s="29"/>
      <c r="K255" s="41" t="s">
        <v>96</v>
      </c>
      <c r="L255" s="41">
        <v>350</v>
      </c>
      <c r="M255" s="41">
        <v>97</v>
      </c>
      <c r="N255" s="46" t="s">
        <v>859</v>
      </c>
      <c r="O255" s="46" t="s">
        <v>592</v>
      </c>
      <c r="P255" s="28"/>
      <c r="Q255" s="57"/>
      <c r="R255" s="57"/>
    </row>
    <row r="256" s="7" customFormat="1" ht="142.5" spans="1:18">
      <c r="A256" s="41" t="s">
        <v>846</v>
      </c>
      <c r="B256" s="36" t="s">
        <v>853</v>
      </c>
      <c r="C256" s="41" t="s">
        <v>854</v>
      </c>
      <c r="D256" s="41" t="s">
        <v>860</v>
      </c>
      <c r="E256" s="41" t="s">
        <v>200</v>
      </c>
      <c r="F256" s="41" t="s">
        <v>861</v>
      </c>
      <c r="G256" s="29">
        <v>47.58</v>
      </c>
      <c r="H256" s="30"/>
      <c r="I256" s="29">
        <v>47.58</v>
      </c>
      <c r="J256" s="29"/>
      <c r="K256" s="41" t="s">
        <v>96</v>
      </c>
      <c r="L256" s="41">
        <v>361</v>
      </c>
      <c r="M256" s="41">
        <v>65</v>
      </c>
      <c r="N256" s="46" t="s">
        <v>862</v>
      </c>
      <c r="O256" s="46" t="s">
        <v>592</v>
      </c>
      <c r="P256" s="28"/>
      <c r="Q256" s="57"/>
      <c r="R256" s="57"/>
    </row>
    <row r="257" s="7" customFormat="1" ht="57" spans="1:18">
      <c r="A257" s="41" t="s">
        <v>846</v>
      </c>
      <c r="B257" s="36" t="s">
        <v>853</v>
      </c>
      <c r="C257" s="41" t="s">
        <v>854</v>
      </c>
      <c r="D257" s="41" t="s">
        <v>863</v>
      </c>
      <c r="E257" s="41" t="s">
        <v>241</v>
      </c>
      <c r="F257" s="41" t="s">
        <v>864</v>
      </c>
      <c r="G257" s="29">
        <v>7.76</v>
      </c>
      <c r="H257" s="30"/>
      <c r="I257" s="29">
        <v>7.76</v>
      </c>
      <c r="J257" s="29"/>
      <c r="K257" s="41" t="s">
        <v>96</v>
      </c>
      <c r="L257" s="41">
        <v>308</v>
      </c>
      <c r="M257" s="41">
        <v>63</v>
      </c>
      <c r="N257" s="46" t="s">
        <v>865</v>
      </c>
      <c r="O257" s="46" t="s">
        <v>592</v>
      </c>
      <c r="P257" s="28"/>
      <c r="Q257" s="57"/>
      <c r="R257" s="57"/>
    </row>
    <row r="258" s="7" customFormat="1" ht="99.75" spans="1:18">
      <c r="A258" s="41" t="s">
        <v>846</v>
      </c>
      <c r="B258" s="36" t="s">
        <v>853</v>
      </c>
      <c r="C258" s="41" t="s">
        <v>854</v>
      </c>
      <c r="D258" s="41" t="s">
        <v>866</v>
      </c>
      <c r="E258" s="41" t="s">
        <v>172</v>
      </c>
      <c r="F258" s="41" t="s">
        <v>867</v>
      </c>
      <c r="G258" s="29">
        <v>15.05</v>
      </c>
      <c r="H258" s="30"/>
      <c r="I258" s="29">
        <v>15.05</v>
      </c>
      <c r="J258" s="29"/>
      <c r="K258" s="41" t="s">
        <v>96</v>
      </c>
      <c r="L258" s="41">
        <v>249</v>
      </c>
      <c r="M258" s="41">
        <v>59</v>
      </c>
      <c r="N258" s="46" t="s">
        <v>868</v>
      </c>
      <c r="O258" s="46" t="s">
        <v>592</v>
      </c>
      <c r="P258" s="28"/>
      <c r="Q258" s="57"/>
      <c r="R258" s="57"/>
    </row>
    <row r="259" s="7" customFormat="1" ht="71.25" spans="1:18">
      <c r="A259" s="41" t="s">
        <v>846</v>
      </c>
      <c r="B259" s="36" t="s">
        <v>853</v>
      </c>
      <c r="C259" s="41" t="s">
        <v>854</v>
      </c>
      <c r="D259" s="41" t="s">
        <v>869</v>
      </c>
      <c r="E259" s="41" t="s">
        <v>383</v>
      </c>
      <c r="F259" s="41" t="s">
        <v>870</v>
      </c>
      <c r="G259" s="29">
        <v>20.64</v>
      </c>
      <c r="H259" s="30"/>
      <c r="I259" s="29">
        <v>20.64</v>
      </c>
      <c r="J259" s="29"/>
      <c r="K259" s="41" t="s">
        <v>96</v>
      </c>
      <c r="L259" s="41">
        <v>124</v>
      </c>
      <c r="M259" s="41">
        <v>23</v>
      </c>
      <c r="N259" s="46" t="s">
        <v>871</v>
      </c>
      <c r="O259" s="46" t="s">
        <v>592</v>
      </c>
      <c r="P259" s="28"/>
      <c r="Q259" s="57"/>
      <c r="R259" s="57"/>
    </row>
    <row r="260" s="7" customFormat="1" ht="85.5" spans="1:18">
      <c r="A260" s="41" t="s">
        <v>846</v>
      </c>
      <c r="B260" s="36" t="s">
        <v>853</v>
      </c>
      <c r="C260" s="41" t="s">
        <v>854</v>
      </c>
      <c r="D260" s="41" t="s">
        <v>872</v>
      </c>
      <c r="E260" s="41" t="s">
        <v>124</v>
      </c>
      <c r="F260" s="41" t="s">
        <v>873</v>
      </c>
      <c r="G260" s="29">
        <v>27.38</v>
      </c>
      <c r="H260" s="30"/>
      <c r="I260" s="29">
        <v>27.38</v>
      </c>
      <c r="J260" s="29"/>
      <c r="K260" s="41" t="s">
        <v>96</v>
      </c>
      <c r="L260" s="41">
        <v>176</v>
      </c>
      <c r="M260" s="41">
        <v>26</v>
      </c>
      <c r="N260" s="46" t="s">
        <v>874</v>
      </c>
      <c r="O260" s="46" t="s">
        <v>592</v>
      </c>
      <c r="P260" s="28"/>
      <c r="Q260" s="57"/>
      <c r="R260" s="57"/>
    </row>
    <row r="261" s="7" customFormat="1" ht="57" spans="1:18">
      <c r="A261" s="28" t="s">
        <v>846</v>
      </c>
      <c r="B261" s="36" t="s">
        <v>853</v>
      </c>
      <c r="C261" s="41" t="s">
        <v>854</v>
      </c>
      <c r="D261" s="28" t="s">
        <v>875</v>
      </c>
      <c r="E261" s="28" t="s">
        <v>383</v>
      </c>
      <c r="F261" s="28" t="s">
        <v>876</v>
      </c>
      <c r="G261" s="29">
        <v>4.5</v>
      </c>
      <c r="H261" s="30"/>
      <c r="I261" s="29">
        <v>4.5</v>
      </c>
      <c r="J261" s="29"/>
      <c r="K261" s="28" t="s">
        <v>96</v>
      </c>
      <c r="L261" s="28">
        <v>149</v>
      </c>
      <c r="M261" s="28">
        <v>31</v>
      </c>
      <c r="N261" s="43" t="s">
        <v>877</v>
      </c>
      <c r="O261" s="43" t="s">
        <v>592</v>
      </c>
      <c r="P261" s="28"/>
      <c r="Q261" s="57"/>
      <c r="R261" s="57"/>
    </row>
    <row r="262" s="7" customFormat="1" ht="57" spans="1:18">
      <c r="A262" s="41" t="s">
        <v>846</v>
      </c>
      <c r="B262" s="36" t="s">
        <v>853</v>
      </c>
      <c r="C262" s="41" t="s">
        <v>854</v>
      </c>
      <c r="D262" s="41" t="s">
        <v>878</v>
      </c>
      <c r="E262" s="41" t="s">
        <v>124</v>
      </c>
      <c r="F262" s="41" t="s">
        <v>879</v>
      </c>
      <c r="G262" s="29">
        <v>12.83</v>
      </c>
      <c r="H262" s="30"/>
      <c r="I262" s="29">
        <v>12.83</v>
      </c>
      <c r="J262" s="29"/>
      <c r="K262" s="41" t="s">
        <v>96</v>
      </c>
      <c r="L262" s="41">
        <v>146</v>
      </c>
      <c r="M262" s="41">
        <v>15</v>
      </c>
      <c r="N262" s="46" t="s">
        <v>880</v>
      </c>
      <c r="O262" s="46" t="s">
        <v>592</v>
      </c>
      <c r="P262" s="28"/>
      <c r="Q262" s="57"/>
      <c r="R262" s="57"/>
    </row>
    <row r="263" s="7" customFormat="1" ht="85.5" spans="1:18">
      <c r="A263" s="41" t="s">
        <v>846</v>
      </c>
      <c r="B263" s="36" t="s">
        <v>853</v>
      </c>
      <c r="C263" s="41" t="s">
        <v>854</v>
      </c>
      <c r="D263" s="41" t="s">
        <v>881</v>
      </c>
      <c r="E263" s="41" t="s">
        <v>124</v>
      </c>
      <c r="F263" s="41" t="s">
        <v>882</v>
      </c>
      <c r="G263" s="29">
        <v>62.87</v>
      </c>
      <c r="H263" s="30"/>
      <c r="I263" s="29">
        <v>62.87</v>
      </c>
      <c r="J263" s="29"/>
      <c r="K263" s="41" t="s">
        <v>96</v>
      </c>
      <c r="L263" s="41">
        <v>218</v>
      </c>
      <c r="M263" s="41">
        <v>22</v>
      </c>
      <c r="N263" s="46" t="s">
        <v>883</v>
      </c>
      <c r="O263" s="46" t="s">
        <v>592</v>
      </c>
      <c r="P263" s="28"/>
      <c r="Q263" s="57"/>
      <c r="R263" s="57"/>
    </row>
    <row r="264" s="7" customFormat="1" ht="128.25" spans="1:18">
      <c r="A264" s="41" t="s">
        <v>846</v>
      </c>
      <c r="B264" s="36" t="s">
        <v>853</v>
      </c>
      <c r="C264" s="41" t="s">
        <v>854</v>
      </c>
      <c r="D264" s="41" t="s">
        <v>884</v>
      </c>
      <c r="E264" s="41" t="s">
        <v>286</v>
      </c>
      <c r="F264" s="41" t="s">
        <v>885</v>
      </c>
      <c r="G264" s="29">
        <v>26.72</v>
      </c>
      <c r="H264" s="30"/>
      <c r="I264" s="29">
        <v>26.72</v>
      </c>
      <c r="J264" s="29"/>
      <c r="K264" s="41" t="s">
        <v>96</v>
      </c>
      <c r="L264" s="41">
        <v>188</v>
      </c>
      <c r="M264" s="41">
        <v>30</v>
      </c>
      <c r="N264" s="46" t="s">
        <v>886</v>
      </c>
      <c r="O264" s="46" t="s">
        <v>592</v>
      </c>
      <c r="P264" s="28"/>
      <c r="Q264" s="57"/>
      <c r="R264" s="57"/>
    </row>
    <row r="265" s="7" customFormat="1" ht="57" spans="1:18">
      <c r="A265" s="28" t="s">
        <v>846</v>
      </c>
      <c r="B265" s="36" t="s">
        <v>853</v>
      </c>
      <c r="C265" s="41" t="s">
        <v>854</v>
      </c>
      <c r="D265" s="28" t="s">
        <v>887</v>
      </c>
      <c r="E265" s="28" t="s">
        <v>383</v>
      </c>
      <c r="F265" s="28" t="s">
        <v>728</v>
      </c>
      <c r="G265" s="29">
        <v>5.7</v>
      </c>
      <c r="H265" s="30"/>
      <c r="I265" s="29">
        <v>5.7</v>
      </c>
      <c r="J265" s="29"/>
      <c r="K265" s="28" t="s">
        <v>96</v>
      </c>
      <c r="L265" s="28">
        <v>171</v>
      </c>
      <c r="M265" s="28">
        <v>40</v>
      </c>
      <c r="N265" s="43" t="s">
        <v>888</v>
      </c>
      <c r="O265" s="43" t="s">
        <v>592</v>
      </c>
      <c r="P265" s="28"/>
      <c r="Q265" s="57"/>
      <c r="R265" s="57"/>
    </row>
    <row r="266" s="7" customFormat="1" ht="57" spans="1:18">
      <c r="A266" s="28" t="s">
        <v>846</v>
      </c>
      <c r="B266" s="36" t="s">
        <v>853</v>
      </c>
      <c r="C266" s="41" t="s">
        <v>854</v>
      </c>
      <c r="D266" s="28" t="s">
        <v>889</v>
      </c>
      <c r="E266" s="28" t="s">
        <v>184</v>
      </c>
      <c r="F266" s="28" t="s">
        <v>890</v>
      </c>
      <c r="G266" s="29">
        <v>5.93</v>
      </c>
      <c r="H266" s="30"/>
      <c r="I266" s="29">
        <v>5.93</v>
      </c>
      <c r="J266" s="29"/>
      <c r="K266" s="28" t="s">
        <v>96</v>
      </c>
      <c r="L266" s="28">
        <v>261</v>
      </c>
      <c r="M266" s="28">
        <v>31</v>
      </c>
      <c r="N266" s="43" t="s">
        <v>891</v>
      </c>
      <c r="O266" s="43" t="s">
        <v>592</v>
      </c>
      <c r="P266" s="28"/>
      <c r="Q266" s="57"/>
      <c r="R266" s="57"/>
    </row>
    <row r="267" s="7" customFormat="1" ht="57" spans="1:18">
      <c r="A267" s="41" t="s">
        <v>846</v>
      </c>
      <c r="B267" s="36" t="s">
        <v>853</v>
      </c>
      <c r="C267" s="41" t="s">
        <v>854</v>
      </c>
      <c r="D267" s="41" t="s">
        <v>892</v>
      </c>
      <c r="E267" s="41" t="s">
        <v>383</v>
      </c>
      <c r="F267" s="41" t="s">
        <v>893</v>
      </c>
      <c r="G267" s="29">
        <v>4.84</v>
      </c>
      <c r="H267" s="30"/>
      <c r="I267" s="29">
        <v>4.84</v>
      </c>
      <c r="J267" s="29"/>
      <c r="K267" s="41" t="s">
        <v>96</v>
      </c>
      <c r="L267" s="41">
        <v>169</v>
      </c>
      <c r="M267" s="41">
        <v>40</v>
      </c>
      <c r="N267" s="46" t="s">
        <v>894</v>
      </c>
      <c r="O267" s="46" t="s">
        <v>592</v>
      </c>
      <c r="P267" s="28"/>
      <c r="Q267" s="57"/>
      <c r="R267" s="57"/>
    </row>
    <row r="268" s="7" customFormat="1" ht="57" spans="1:18">
      <c r="A268" s="41" t="s">
        <v>846</v>
      </c>
      <c r="B268" s="36" t="s">
        <v>853</v>
      </c>
      <c r="C268" s="41" t="s">
        <v>854</v>
      </c>
      <c r="D268" s="41" t="s">
        <v>895</v>
      </c>
      <c r="E268" s="41" t="s">
        <v>200</v>
      </c>
      <c r="F268" s="41" t="s">
        <v>896</v>
      </c>
      <c r="G268" s="29">
        <v>15.8</v>
      </c>
      <c r="H268" s="30"/>
      <c r="I268" s="29">
        <v>15.8</v>
      </c>
      <c r="J268" s="29"/>
      <c r="K268" s="41" t="s">
        <v>96</v>
      </c>
      <c r="L268" s="41">
        <v>163</v>
      </c>
      <c r="M268" s="41">
        <v>50</v>
      </c>
      <c r="N268" s="46" t="s">
        <v>897</v>
      </c>
      <c r="O268" s="46" t="s">
        <v>592</v>
      </c>
      <c r="P268" s="28"/>
      <c r="Q268" s="57"/>
      <c r="R268" s="57"/>
    </row>
    <row r="269" s="7" customFormat="1" ht="42.75" spans="1:18">
      <c r="A269" s="41" t="s">
        <v>846</v>
      </c>
      <c r="B269" s="36" t="s">
        <v>853</v>
      </c>
      <c r="C269" s="41" t="s">
        <v>854</v>
      </c>
      <c r="D269" s="41" t="s">
        <v>898</v>
      </c>
      <c r="E269" s="41" t="s">
        <v>168</v>
      </c>
      <c r="F269" s="41" t="s">
        <v>899</v>
      </c>
      <c r="G269" s="29">
        <v>23.99</v>
      </c>
      <c r="H269" s="30"/>
      <c r="I269" s="29">
        <v>23.99</v>
      </c>
      <c r="J269" s="29"/>
      <c r="K269" s="41" t="s">
        <v>96</v>
      </c>
      <c r="L269" s="41">
        <v>479</v>
      </c>
      <c r="M269" s="41">
        <v>116</v>
      </c>
      <c r="N269" s="46" t="s">
        <v>900</v>
      </c>
      <c r="O269" s="46" t="s">
        <v>592</v>
      </c>
      <c r="P269" s="28"/>
      <c r="Q269" s="57"/>
      <c r="R269" s="57"/>
    </row>
    <row r="270" s="7" customFormat="1" ht="85.5" spans="1:18">
      <c r="A270" s="41" t="s">
        <v>846</v>
      </c>
      <c r="B270" s="36" t="s">
        <v>853</v>
      </c>
      <c r="C270" s="41" t="s">
        <v>854</v>
      </c>
      <c r="D270" s="41" t="s">
        <v>901</v>
      </c>
      <c r="E270" s="41" t="s">
        <v>168</v>
      </c>
      <c r="F270" s="41" t="s">
        <v>902</v>
      </c>
      <c r="G270" s="29">
        <v>7.13</v>
      </c>
      <c r="H270" s="30"/>
      <c r="I270" s="29">
        <v>7.13</v>
      </c>
      <c r="J270" s="29"/>
      <c r="K270" s="41" t="s">
        <v>96</v>
      </c>
      <c r="L270" s="41">
        <v>276</v>
      </c>
      <c r="M270" s="41">
        <v>98</v>
      </c>
      <c r="N270" s="46" t="s">
        <v>903</v>
      </c>
      <c r="O270" s="46" t="s">
        <v>592</v>
      </c>
      <c r="P270" s="28"/>
      <c r="Q270" s="57"/>
      <c r="R270" s="57"/>
    </row>
    <row r="271" s="7" customFormat="1" ht="99.75" spans="1:18">
      <c r="A271" s="41" t="s">
        <v>846</v>
      </c>
      <c r="B271" s="36" t="s">
        <v>853</v>
      </c>
      <c r="C271" s="41" t="s">
        <v>854</v>
      </c>
      <c r="D271" s="41" t="s">
        <v>904</v>
      </c>
      <c r="E271" s="41" t="s">
        <v>168</v>
      </c>
      <c r="F271" s="41" t="s">
        <v>905</v>
      </c>
      <c r="G271" s="29">
        <v>41.5</v>
      </c>
      <c r="H271" s="30"/>
      <c r="I271" s="29">
        <v>41.5</v>
      </c>
      <c r="J271" s="29"/>
      <c r="K271" s="41" t="s">
        <v>96</v>
      </c>
      <c r="L271" s="41">
        <v>316</v>
      </c>
      <c r="M271" s="41">
        <v>72</v>
      </c>
      <c r="N271" s="46" t="s">
        <v>906</v>
      </c>
      <c r="O271" s="46" t="s">
        <v>592</v>
      </c>
      <c r="P271" s="28"/>
      <c r="Q271" s="57"/>
      <c r="R271" s="57"/>
    </row>
    <row r="272" s="7" customFormat="1" ht="156.75" spans="1:18">
      <c r="A272" s="41" t="s">
        <v>846</v>
      </c>
      <c r="B272" s="36" t="s">
        <v>853</v>
      </c>
      <c r="C272" s="41" t="s">
        <v>854</v>
      </c>
      <c r="D272" s="41" t="s">
        <v>907</v>
      </c>
      <c r="E272" s="41" t="s">
        <v>100</v>
      </c>
      <c r="F272" s="41" t="s">
        <v>908</v>
      </c>
      <c r="G272" s="29">
        <v>31.28</v>
      </c>
      <c r="H272" s="30"/>
      <c r="I272" s="29">
        <v>31.28</v>
      </c>
      <c r="J272" s="29"/>
      <c r="K272" s="41" t="s">
        <v>96</v>
      </c>
      <c r="L272" s="41">
        <v>191</v>
      </c>
      <c r="M272" s="41">
        <v>45</v>
      </c>
      <c r="N272" s="46" t="s">
        <v>909</v>
      </c>
      <c r="O272" s="46" t="s">
        <v>592</v>
      </c>
      <c r="P272" s="28"/>
      <c r="Q272" s="57"/>
      <c r="R272" s="57"/>
    </row>
    <row r="273" s="7" customFormat="1" ht="85.5" spans="1:18">
      <c r="A273" s="41" t="s">
        <v>846</v>
      </c>
      <c r="B273" s="36" t="s">
        <v>853</v>
      </c>
      <c r="C273" s="41" t="s">
        <v>854</v>
      </c>
      <c r="D273" s="41" t="s">
        <v>910</v>
      </c>
      <c r="E273" s="41" t="s">
        <v>200</v>
      </c>
      <c r="F273" s="41" t="s">
        <v>911</v>
      </c>
      <c r="G273" s="29">
        <v>13.64</v>
      </c>
      <c r="H273" s="30"/>
      <c r="I273" s="29">
        <v>13.64</v>
      </c>
      <c r="J273" s="29"/>
      <c r="K273" s="41" t="s">
        <v>96</v>
      </c>
      <c r="L273" s="41">
        <v>287</v>
      </c>
      <c r="M273" s="41">
        <v>91</v>
      </c>
      <c r="N273" s="46" t="s">
        <v>912</v>
      </c>
      <c r="O273" s="46" t="s">
        <v>592</v>
      </c>
      <c r="P273" s="28"/>
      <c r="Q273" s="57"/>
      <c r="R273" s="57"/>
    </row>
    <row r="274" s="7" customFormat="1" ht="71.25" spans="1:18">
      <c r="A274" s="41" t="s">
        <v>846</v>
      </c>
      <c r="B274" s="36" t="s">
        <v>853</v>
      </c>
      <c r="C274" s="41" t="s">
        <v>854</v>
      </c>
      <c r="D274" s="41" t="s">
        <v>913</v>
      </c>
      <c r="E274" s="41" t="s">
        <v>221</v>
      </c>
      <c r="F274" s="41" t="s">
        <v>914</v>
      </c>
      <c r="G274" s="29">
        <v>15.95</v>
      </c>
      <c r="H274" s="30"/>
      <c r="I274" s="29">
        <v>15.95</v>
      </c>
      <c r="J274" s="29"/>
      <c r="K274" s="41" t="s">
        <v>96</v>
      </c>
      <c r="L274" s="41">
        <v>344</v>
      </c>
      <c r="M274" s="41">
        <v>87</v>
      </c>
      <c r="N274" s="46" t="s">
        <v>915</v>
      </c>
      <c r="O274" s="46" t="s">
        <v>592</v>
      </c>
      <c r="P274" s="28"/>
      <c r="Q274" s="57"/>
      <c r="R274" s="57"/>
    </row>
    <row r="275" s="7" customFormat="1" ht="42.75" spans="1:18">
      <c r="A275" s="41" t="s">
        <v>846</v>
      </c>
      <c r="B275" s="36" t="s">
        <v>853</v>
      </c>
      <c r="C275" s="41" t="s">
        <v>854</v>
      </c>
      <c r="D275" s="41" t="s">
        <v>916</v>
      </c>
      <c r="E275" s="41" t="s">
        <v>196</v>
      </c>
      <c r="F275" s="41" t="s">
        <v>228</v>
      </c>
      <c r="G275" s="29">
        <v>16.63</v>
      </c>
      <c r="H275" s="30"/>
      <c r="I275" s="29">
        <v>16.63</v>
      </c>
      <c r="J275" s="29"/>
      <c r="K275" s="41" t="s">
        <v>96</v>
      </c>
      <c r="L275" s="41">
        <v>354</v>
      </c>
      <c r="M275" s="41">
        <v>86</v>
      </c>
      <c r="N275" s="46" t="s">
        <v>917</v>
      </c>
      <c r="O275" s="46" t="s">
        <v>592</v>
      </c>
      <c r="P275" s="28"/>
      <c r="Q275" s="57"/>
      <c r="R275" s="57"/>
    </row>
    <row r="276" s="7" customFormat="1" ht="57" spans="1:18">
      <c r="A276" s="41" t="s">
        <v>846</v>
      </c>
      <c r="B276" s="36" t="s">
        <v>853</v>
      </c>
      <c r="C276" s="41" t="s">
        <v>854</v>
      </c>
      <c r="D276" s="41" t="s">
        <v>918</v>
      </c>
      <c r="E276" s="41" t="s">
        <v>196</v>
      </c>
      <c r="F276" s="41" t="s">
        <v>919</v>
      </c>
      <c r="G276" s="29">
        <v>18.37</v>
      </c>
      <c r="H276" s="30"/>
      <c r="I276" s="29">
        <v>18.37</v>
      </c>
      <c r="J276" s="29"/>
      <c r="K276" s="41" t="s">
        <v>96</v>
      </c>
      <c r="L276" s="41">
        <v>268</v>
      </c>
      <c r="M276" s="41">
        <v>54</v>
      </c>
      <c r="N276" s="46" t="s">
        <v>920</v>
      </c>
      <c r="O276" s="46" t="s">
        <v>592</v>
      </c>
      <c r="P276" s="28"/>
      <c r="Q276" s="57"/>
      <c r="R276" s="57"/>
    </row>
    <row r="277" s="7" customFormat="1" ht="57" spans="1:18">
      <c r="A277" s="41" t="s">
        <v>846</v>
      </c>
      <c r="B277" s="36" t="s">
        <v>853</v>
      </c>
      <c r="C277" s="41" t="s">
        <v>854</v>
      </c>
      <c r="D277" s="41" t="s">
        <v>921</v>
      </c>
      <c r="E277" s="41" t="s">
        <v>200</v>
      </c>
      <c r="F277" s="41" t="s">
        <v>922</v>
      </c>
      <c r="G277" s="29">
        <v>15.44</v>
      </c>
      <c r="H277" s="30"/>
      <c r="I277" s="29">
        <v>15.44</v>
      </c>
      <c r="J277" s="29"/>
      <c r="K277" s="41" t="s">
        <v>96</v>
      </c>
      <c r="L277" s="41">
        <v>948</v>
      </c>
      <c r="M277" s="41">
        <v>182</v>
      </c>
      <c r="N277" s="46" t="s">
        <v>923</v>
      </c>
      <c r="O277" s="46" t="s">
        <v>592</v>
      </c>
      <c r="P277" s="28"/>
      <c r="Q277" s="57"/>
      <c r="R277" s="57"/>
    </row>
    <row r="278" s="7" customFormat="1" ht="85.5" spans="1:18">
      <c r="A278" s="41" t="s">
        <v>846</v>
      </c>
      <c r="B278" s="36" t="s">
        <v>853</v>
      </c>
      <c r="C278" s="41" t="s">
        <v>854</v>
      </c>
      <c r="D278" s="41" t="s">
        <v>924</v>
      </c>
      <c r="E278" s="41" t="s">
        <v>266</v>
      </c>
      <c r="F278" s="41" t="s">
        <v>280</v>
      </c>
      <c r="G278" s="29">
        <v>13.82</v>
      </c>
      <c r="H278" s="30"/>
      <c r="I278" s="29">
        <v>13.82</v>
      </c>
      <c r="J278" s="29"/>
      <c r="K278" s="41" t="s">
        <v>96</v>
      </c>
      <c r="L278" s="41">
        <v>179</v>
      </c>
      <c r="M278" s="41">
        <v>26</v>
      </c>
      <c r="N278" s="46" t="s">
        <v>925</v>
      </c>
      <c r="O278" s="46" t="s">
        <v>592</v>
      </c>
      <c r="P278" s="28"/>
      <c r="Q278" s="57"/>
      <c r="R278" s="57"/>
    </row>
    <row r="279" s="7" customFormat="1" ht="71.25" spans="1:18">
      <c r="A279" s="41" t="s">
        <v>846</v>
      </c>
      <c r="B279" s="36" t="s">
        <v>853</v>
      </c>
      <c r="C279" s="41" t="s">
        <v>854</v>
      </c>
      <c r="D279" s="41" t="s">
        <v>926</v>
      </c>
      <c r="E279" s="33" t="s">
        <v>192</v>
      </c>
      <c r="F279" s="41" t="s">
        <v>927</v>
      </c>
      <c r="G279" s="29">
        <v>7.33</v>
      </c>
      <c r="H279" s="30"/>
      <c r="I279" s="29">
        <v>7.33</v>
      </c>
      <c r="J279" s="29"/>
      <c r="K279" s="41" t="s">
        <v>96</v>
      </c>
      <c r="L279" s="41">
        <v>392</v>
      </c>
      <c r="M279" s="41">
        <v>67</v>
      </c>
      <c r="N279" s="46" t="s">
        <v>928</v>
      </c>
      <c r="O279" s="46" t="s">
        <v>592</v>
      </c>
      <c r="P279" s="28"/>
      <c r="Q279" s="57"/>
      <c r="R279" s="57"/>
    </row>
    <row r="280" s="7" customFormat="1" ht="85.5" spans="1:18">
      <c r="A280" s="41" t="s">
        <v>846</v>
      </c>
      <c r="B280" s="36" t="s">
        <v>853</v>
      </c>
      <c r="C280" s="41" t="s">
        <v>854</v>
      </c>
      <c r="D280" s="41" t="s">
        <v>929</v>
      </c>
      <c r="E280" s="41" t="s">
        <v>254</v>
      </c>
      <c r="F280" s="41" t="s">
        <v>930</v>
      </c>
      <c r="G280" s="29">
        <v>11.76</v>
      </c>
      <c r="H280" s="30"/>
      <c r="I280" s="29">
        <v>11.76</v>
      </c>
      <c r="J280" s="29"/>
      <c r="K280" s="41" t="s">
        <v>96</v>
      </c>
      <c r="L280" s="41">
        <v>351</v>
      </c>
      <c r="M280" s="41">
        <v>87</v>
      </c>
      <c r="N280" s="46" t="s">
        <v>931</v>
      </c>
      <c r="O280" s="46" t="s">
        <v>592</v>
      </c>
      <c r="P280" s="28"/>
      <c r="Q280" s="57"/>
      <c r="R280" s="57"/>
    </row>
    <row r="281" s="7" customFormat="1" ht="57" spans="1:18">
      <c r="A281" s="41" t="s">
        <v>846</v>
      </c>
      <c r="B281" s="36" t="s">
        <v>853</v>
      </c>
      <c r="C281" s="41" t="s">
        <v>854</v>
      </c>
      <c r="D281" s="41" t="s">
        <v>932</v>
      </c>
      <c r="E281" s="41" t="s">
        <v>241</v>
      </c>
      <c r="F281" s="41" t="s">
        <v>933</v>
      </c>
      <c r="G281" s="29">
        <v>12.31</v>
      </c>
      <c r="H281" s="30"/>
      <c r="I281" s="29">
        <v>12.31</v>
      </c>
      <c r="J281" s="29"/>
      <c r="K281" s="41" t="s">
        <v>96</v>
      </c>
      <c r="L281" s="41">
        <v>160</v>
      </c>
      <c r="M281" s="41">
        <v>42</v>
      </c>
      <c r="N281" s="46" t="s">
        <v>934</v>
      </c>
      <c r="O281" s="46" t="s">
        <v>592</v>
      </c>
      <c r="P281" s="28"/>
      <c r="Q281" s="57"/>
      <c r="R281" s="57"/>
    </row>
    <row r="282" s="7" customFormat="1" ht="42.75" spans="1:18">
      <c r="A282" s="41" t="s">
        <v>846</v>
      </c>
      <c r="B282" s="36" t="s">
        <v>853</v>
      </c>
      <c r="C282" s="41" t="s">
        <v>854</v>
      </c>
      <c r="D282" s="41" t="s">
        <v>935</v>
      </c>
      <c r="E282" s="33" t="s">
        <v>192</v>
      </c>
      <c r="F282" s="41" t="s">
        <v>936</v>
      </c>
      <c r="G282" s="29">
        <v>9.37</v>
      </c>
      <c r="H282" s="30"/>
      <c r="I282" s="29">
        <v>9.37</v>
      </c>
      <c r="J282" s="29"/>
      <c r="K282" s="41" t="s">
        <v>96</v>
      </c>
      <c r="L282" s="41">
        <v>257</v>
      </c>
      <c r="M282" s="41">
        <v>14</v>
      </c>
      <c r="N282" s="46" t="s">
        <v>937</v>
      </c>
      <c r="O282" s="46" t="s">
        <v>592</v>
      </c>
      <c r="P282" s="28"/>
      <c r="Q282" s="57"/>
      <c r="R282" s="57"/>
    </row>
    <row r="283" s="7" customFormat="1" ht="57" spans="1:18">
      <c r="A283" s="28" t="s">
        <v>846</v>
      </c>
      <c r="B283" s="36" t="s">
        <v>853</v>
      </c>
      <c r="C283" s="41" t="s">
        <v>854</v>
      </c>
      <c r="D283" s="28" t="s">
        <v>938</v>
      </c>
      <c r="E283" s="28" t="s">
        <v>241</v>
      </c>
      <c r="F283" s="28" t="s">
        <v>532</v>
      </c>
      <c r="G283" s="29">
        <v>11.61</v>
      </c>
      <c r="H283" s="30"/>
      <c r="I283" s="29">
        <v>11.61</v>
      </c>
      <c r="J283" s="29"/>
      <c r="K283" s="28" t="s">
        <v>96</v>
      </c>
      <c r="L283" s="28">
        <v>224</v>
      </c>
      <c r="M283" s="28">
        <v>38</v>
      </c>
      <c r="N283" s="43" t="s">
        <v>939</v>
      </c>
      <c r="O283" s="43" t="s">
        <v>592</v>
      </c>
      <c r="P283" s="28"/>
      <c r="Q283" s="57"/>
      <c r="R283" s="57"/>
    </row>
    <row r="284" s="7" customFormat="1" ht="99.75" spans="1:18">
      <c r="A284" s="28" t="s">
        <v>846</v>
      </c>
      <c r="B284" s="36" t="s">
        <v>853</v>
      </c>
      <c r="C284" s="41" t="s">
        <v>854</v>
      </c>
      <c r="D284" s="28" t="s">
        <v>940</v>
      </c>
      <c r="E284" s="28" t="s">
        <v>163</v>
      </c>
      <c r="F284" s="28" t="s">
        <v>941</v>
      </c>
      <c r="G284" s="29">
        <v>12.13</v>
      </c>
      <c r="H284" s="30"/>
      <c r="I284" s="29">
        <v>12.13</v>
      </c>
      <c r="J284" s="29"/>
      <c r="K284" s="28" t="s">
        <v>96</v>
      </c>
      <c r="L284" s="28">
        <v>174</v>
      </c>
      <c r="M284" s="28">
        <v>48</v>
      </c>
      <c r="N284" s="43" t="s">
        <v>942</v>
      </c>
      <c r="O284" s="43" t="s">
        <v>592</v>
      </c>
      <c r="P284" s="28"/>
      <c r="Q284" s="57"/>
      <c r="R284" s="57"/>
    </row>
    <row r="285" s="7" customFormat="1" ht="99.75" spans="1:18">
      <c r="A285" s="41" t="s">
        <v>846</v>
      </c>
      <c r="B285" s="36" t="s">
        <v>853</v>
      </c>
      <c r="C285" s="41" t="s">
        <v>854</v>
      </c>
      <c r="D285" s="41" t="s">
        <v>943</v>
      </c>
      <c r="E285" s="41" t="s">
        <v>163</v>
      </c>
      <c r="F285" s="41" t="s">
        <v>164</v>
      </c>
      <c r="G285" s="29">
        <v>20.24</v>
      </c>
      <c r="H285" s="30"/>
      <c r="I285" s="29">
        <v>20.24</v>
      </c>
      <c r="J285" s="29"/>
      <c r="K285" s="41" t="s">
        <v>96</v>
      </c>
      <c r="L285" s="41">
        <v>264</v>
      </c>
      <c r="M285" s="41">
        <v>67</v>
      </c>
      <c r="N285" s="46" t="s">
        <v>944</v>
      </c>
      <c r="O285" s="46" t="s">
        <v>592</v>
      </c>
      <c r="P285" s="28"/>
      <c r="Q285" s="57"/>
      <c r="R285" s="57"/>
    </row>
    <row r="286" s="7" customFormat="1" ht="42.75" spans="1:18">
      <c r="A286" s="41" t="s">
        <v>846</v>
      </c>
      <c r="B286" s="36" t="s">
        <v>853</v>
      </c>
      <c r="C286" s="41" t="s">
        <v>854</v>
      </c>
      <c r="D286" s="41" t="s">
        <v>945</v>
      </c>
      <c r="E286" s="41" t="s">
        <v>200</v>
      </c>
      <c r="F286" s="41" t="s">
        <v>711</v>
      </c>
      <c r="G286" s="29">
        <v>9.99</v>
      </c>
      <c r="H286" s="30"/>
      <c r="I286" s="29">
        <v>9.99</v>
      </c>
      <c r="J286" s="29"/>
      <c r="K286" s="41" t="s">
        <v>96</v>
      </c>
      <c r="L286" s="41">
        <v>948</v>
      </c>
      <c r="M286" s="41">
        <v>182</v>
      </c>
      <c r="N286" s="46" t="s">
        <v>923</v>
      </c>
      <c r="O286" s="46" t="s">
        <v>592</v>
      </c>
      <c r="P286" s="28"/>
      <c r="Q286" s="57"/>
      <c r="R286" s="57"/>
    </row>
    <row r="287" s="7" customFormat="1" ht="57" spans="1:18">
      <c r="A287" s="28" t="s">
        <v>846</v>
      </c>
      <c r="B287" s="36" t="s">
        <v>853</v>
      </c>
      <c r="C287" s="41" t="s">
        <v>854</v>
      </c>
      <c r="D287" s="28" t="s">
        <v>946</v>
      </c>
      <c r="E287" s="28" t="s">
        <v>383</v>
      </c>
      <c r="F287" s="28" t="s">
        <v>461</v>
      </c>
      <c r="G287" s="29">
        <v>13.05</v>
      </c>
      <c r="H287" s="30"/>
      <c r="I287" s="29">
        <v>13.05</v>
      </c>
      <c r="J287" s="29"/>
      <c r="K287" s="28" t="s">
        <v>96</v>
      </c>
      <c r="L287" s="28">
        <v>227</v>
      </c>
      <c r="M287" s="28">
        <v>14</v>
      </c>
      <c r="N287" s="43" t="s">
        <v>947</v>
      </c>
      <c r="O287" s="43" t="s">
        <v>592</v>
      </c>
      <c r="P287" s="28"/>
      <c r="Q287" s="57"/>
      <c r="R287" s="57"/>
    </row>
    <row r="288" s="7" customFormat="1" ht="57" spans="1:18">
      <c r="A288" s="28" t="s">
        <v>846</v>
      </c>
      <c r="B288" s="36" t="s">
        <v>853</v>
      </c>
      <c r="C288" s="41" t="s">
        <v>854</v>
      </c>
      <c r="D288" s="28" t="s">
        <v>948</v>
      </c>
      <c r="E288" s="28" t="s">
        <v>286</v>
      </c>
      <c r="F288" s="28" t="s">
        <v>441</v>
      </c>
      <c r="G288" s="29">
        <v>13.12</v>
      </c>
      <c r="H288" s="30"/>
      <c r="I288" s="29">
        <v>13.12</v>
      </c>
      <c r="J288" s="29"/>
      <c r="K288" s="28" t="s">
        <v>96</v>
      </c>
      <c r="L288" s="28">
        <v>186</v>
      </c>
      <c r="M288" s="28">
        <v>37</v>
      </c>
      <c r="N288" s="43" t="s">
        <v>949</v>
      </c>
      <c r="O288" s="43" t="s">
        <v>592</v>
      </c>
      <c r="P288" s="28"/>
      <c r="Q288" s="57"/>
      <c r="R288" s="57"/>
    </row>
    <row r="289" s="7" customFormat="1" ht="71.25" spans="1:18">
      <c r="A289" s="41" t="s">
        <v>846</v>
      </c>
      <c r="B289" s="36" t="s">
        <v>853</v>
      </c>
      <c r="C289" s="41" t="s">
        <v>854</v>
      </c>
      <c r="D289" s="41" t="s">
        <v>950</v>
      </c>
      <c r="E289" s="41" t="s">
        <v>200</v>
      </c>
      <c r="F289" s="41" t="s">
        <v>951</v>
      </c>
      <c r="G289" s="29">
        <v>46.5</v>
      </c>
      <c r="H289" s="30"/>
      <c r="I289" s="29">
        <v>46.5</v>
      </c>
      <c r="J289" s="29"/>
      <c r="K289" s="41" t="s">
        <v>96</v>
      </c>
      <c r="L289" s="41">
        <v>396</v>
      </c>
      <c r="M289" s="41">
        <v>100</v>
      </c>
      <c r="N289" s="46" t="s">
        <v>952</v>
      </c>
      <c r="O289" s="46" t="s">
        <v>592</v>
      </c>
      <c r="P289" s="28"/>
      <c r="Q289" s="57"/>
      <c r="R289" s="57"/>
    </row>
    <row r="290" s="7" customFormat="1" ht="85.5" spans="1:18">
      <c r="A290" s="28" t="s">
        <v>846</v>
      </c>
      <c r="B290" s="36" t="s">
        <v>853</v>
      </c>
      <c r="C290" s="41" t="s">
        <v>854</v>
      </c>
      <c r="D290" s="28" t="s">
        <v>953</v>
      </c>
      <c r="E290" s="28" t="s">
        <v>184</v>
      </c>
      <c r="F290" s="28" t="s">
        <v>954</v>
      </c>
      <c r="G290" s="29">
        <v>14.07</v>
      </c>
      <c r="H290" s="30"/>
      <c r="I290" s="29">
        <v>14.07</v>
      </c>
      <c r="J290" s="29"/>
      <c r="K290" s="28" t="s">
        <v>96</v>
      </c>
      <c r="L290" s="28">
        <v>367</v>
      </c>
      <c r="M290" s="28">
        <v>40</v>
      </c>
      <c r="N290" s="43" t="s">
        <v>955</v>
      </c>
      <c r="O290" s="43" t="s">
        <v>592</v>
      </c>
      <c r="P290" s="28"/>
      <c r="Q290" s="57"/>
      <c r="R290" s="57"/>
    </row>
    <row r="291" s="7" customFormat="1" ht="57" spans="1:18">
      <c r="A291" s="28" t="s">
        <v>846</v>
      </c>
      <c r="B291" s="36" t="s">
        <v>853</v>
      </c>
      <c r="C291" s="41" t="s">
        <v>854</v>
      </c>
      <c r="D291" s="28" t="s">
        <v>956</v>
      </c>
      <c r="E291" s="28" t="s">
        <v>180</v>
      </c>
      <c r="F291" s="28" t="s">
        <v>957</v>
      </c>
      <c r="G291" s="29">
        <v>14.18</v>
      </c>
      <c r="H291" s="30"/>
      <c r="I291" s="29">
        <v>14.18</v>
      </c>
      <c r="J291" s="29"/>
      <c r="K291" s="28" t="s">
        <v>96</v>
      </c>
      <c r="L291" s="28">
        <v>430</v>
      </c>
      <c r="M291" s="28">
        <v>136</v>
      </c>
      <c r="N291" s="43" t="s">
        <v>958</v>
      </c>
      <c r="O291" s="43" t="s">
        <v>592</v>
      </c>
      <c r="P291" s="28"/>
      <c r="Q291" s="57"/>
      <c r="R291" s="57"/>
    </row>
    <row r="292" s="7" customFormat="1" ht="71.25" spans="1:18">
      <c r="A292" s="28" t="s">
        <v>846</v>
      </c>
      <c r="B292" s="36" t="s">
        <v>853</v>
      </c>
      <c r="C292" s="41" t="s">
        <v>854</v>
      </c>
      <c r="D292" s="28" t="s">
        <v>959</v>
      </c>
      <c r="E292" s="28" t="s">
        <v>254</v>
      </c>
      <c r="F292" s="28" t="s">
        <v>960</v>
      </c>
      <c r="G292" s="29">
        <v>15</v>
      </c>
      <c r="H292" s="30"/>
      <c r="I292" s="29">
        <v>15</v>
      </c>
      <c r="J292" s="29"/>
      <c r="K292" s="28" t="s">
        <v>96</v>
      </c>
      <c r="L292" s="28">
        <v>504</v>
      </c>
      <c r="M292" s="28">
        <v>141</v>
      </c>
      <c r="N292" s="43" t="s">
        <v>961</v>
      </c>
      <c r="O292" s="43" t="s">
        <v>592</v>
      </c>
      <c r="P292" s="28"/>
      <c r="Q292" s="57"/>
      <c r="R292" s="57"/>
    </row>
    <row r="293" s="7" customFormat="1" ht="71.25" spans="1:18">
      <c r="A293" s="28" t="s">
        <v>846</v>
      </c>
      <c r="B293" s="36" t="s">
        <v>853</v>
      </c>
      <c r="C293" s="41" t="s">
        <v>854</v>
      </c>
      <c r="D293" s="28" t="s">
        <v>962</v>
      </c>
      <c r="E293" s="28" t="s">
        <v>184</v>
      </c>
      <c r="F293" s="28" t="s">
        <v>963</v>
      </c>
      <c r="G293" s="29">
        <v>15</v>
      </c>
      <c r="H293" s="30"/>
      <c r="I293" s="29">
        <v>15</v>
      </c>
      <c r="J293" s="29"/>
      <c r="K293" s="28" t="s">
        <v>96</v>
      </c>
      <c r="L293" s="28">
        <v>419</v>
      </c>
      <c r="M293" s="28">
        <v>90</v>
      </c>
      <c r="N293" s="43" t="s">
        <v>964</v>
      </c>
      <c r="O293" s="43" t="s">
        <v>592</v>
      </c>
      <c r="P293" s="28"/>
      <c r="Q293" s="57"/>
      <c r="R293" s="57"/>
    </row>
    <row r="294" s="7" customFormat="1" ht="57" spans="1:18">
      <c r="A294" s="28" t="s">
        <v>846</v>
      </c>
      <c r="B294" s="36" t="s">
        <v>853</v>
      </c>
      <c r="C294" s="41" t="s">
        <v>854</v>
      </c>
      <c r="D294" s="28" t="s">
        <v>965</v>
      </c>
      <c r="E294" s="28" t="s">
        <v>266</v>
      </c>
      <c r="F294" s="28" t="s">
        <v>966</v>
      </c>
      <c r="G294" s="29">
        <v>15.99</v>
      </c>
      <c r="H294" s="30"/>
      <c r="I294" s="29">
        <v>15.99</v>
      </c>
      <c r="J294" s="29"/>
      <c r="K294" s="28" t="s">
        <v>96</v>
      </c>
      <c r="L294" s="28">
        <v>203</v>
      </c>
      <c r="M294" s="28">
        <v>46</v>
      </c>
      <c r="N294" s="43" t="s">
        <v>967</v>
      </c>
      <c r="O294" s="43" t="s">
        <v>592</v>
      </c>
      <c r="P294" s="28"/>
      <c r="Q294" s="57"/>
      <c r="R294" s="57"/>
    </row>
    <row r="295" s="7" customFormat="1" ht="114" spans="1:18">
      <c r="A295" s="28" t="s">
        <v>846</v>
      </c>
      <c r="B295" s="36" t="s">
        <v>853</v>
      </c>
      <c r="C295" s="41" t="s">
        <v>854</v>
      </c>
      <c r="D295" s="28" t="s">
        <v>968</v>
      </c>
      <c r="E295" s="28" t="s">
        <v>241</v>
      </c>
      <c r="F295" s="28" t="s">
        <v>969</v>
      </c>
      <c r="G295" s="29">
        <v>24.8</v>
      </c>
      <c r="H295" s="30"/>
      <c r="I295" s="29">
        <v>24.8</v>
      </c>
      <c r="J295" s="29"/>
      <c r="K295" s="28" t="s">
        <v>96</v>
      </c>
      <c r="L295" s="28">
        <v>208</v>
      </c>
      <c r="M295" s="28">
        <v>22</v>
      </c>
      <c r="N295" s="43" t="s">
        <v>970</v>
      </c>
      <c r="O295" s="43" t="s">
        <v>592</v>
      </c>
      <c r="P295" s="28"/>
      <c r="Q295" s="57"/>
      <c r="R295" s="57"/>
    </row>
    <row r="296" s="7" customFormat="1" ht="85.5" spans="1:18">
      <c r="A296" s="28" t="s">
        <v>846</v>
      </c>
      <c r="B296" s="36" t="s">
        <v>853</v>
      </c>
      <c r="C296" s="41" t="s">
        <v>854</v>
      </c>
      <c r="D296" s="28" t="s">
        <v>971</v>
      </c>
      <c r="E296" s="28" t="s">
        <v>172</v>
      </c>
      <c r="F296" s="28" t="s">
        <v>972</v>
      </c>
      <c r="G296" s="29">
        <v>26.13</v>
      </c>
      <c r="H296" s="30"/>
      <c r="I296" s="29">
        <v>26.13</v>
      </c>
      <c r="J296" s="29"/>
      <c r="K296" s="28" t="s">
        <v>96</v>
      </c>
      <c r="L296" s="28">
        <v>163</v>
      </c>
      <c r="M296" s="28">
        <v>27</v>
      </c>
      <c r="N296" s="43" t="s">
        <v>973</v>
      </c>
      <c r="O296" s="43" t="s">
        <v>592</v>
      </c>
      <c r="P296" s="28"/>
      <c r="Q296" s="57"/>
      <c r="R296" s="57"/>
    </row>
    <row r="297" s="7" customFormat="1" ht="71.25" spans="1:18">
      <c r="A297" s="28" t="s">
        <v>846</v>
      </c>
      <c r="B297" s="36" t="s">
        <v>853</v>
      </c>
      <c r="C297" s="41" t="s">
        <v>854</v>
      </c>
      <c r="D297" s="28" t="s">
        <v>974</v>
      </c>
      <c r="E297" s="28" t="s">
        <v>221</v>
      </c>
      <c r="F297" s="28" t="s">
        <v>341</v>
      </c>
      <c r="G297" s="29">
        <v>30</v>
      </c>
      <c r="H297" s="30"/>
      <c r="I297" s="29">
        <v>30</v>
      </c>
      <c r="J297" s="29"/>
      <c r="K297" s="28" t="s">
        <v>96</v>
      </c>
      <c r="L297" s="28">
        <v>473</v>
      </c>
      <c r="M297" s="28">
        <v>70</v>
      </c>
      <c r="N297" s="43" t="s">
        <v>975</v>
      </c>
      <c r="O297" s="43" t="s">
        <v>592</v>
      </c>
      <c r="P297" s="28"/>
      <c r="Q297" s="57"/>
      <c r="R297" s="57"/>
    </row>
    <row r="298" s="7" customFormat="1" ht="85.5" spans="1:18">
      <c r="A298" s="28" t="s">
        <v>846</v>
      </c>
      <c r="B298" s="36" t="s">
        <v>853</v>
      </c>
      <c r="C298" s="41" t="s">
        <v>854</v>
      </c>
      <c r="D298" s="28" t="s">
        <v>976</v>
      </c>
      <c r="E298" s="28" t="s">
        <v>124</v>
      </c>
      <c r="F298" s="28" t="s">
        <v>977</v>
      </c>
      <c r="G298" s="29">
        <v>32.74</v>
      </c>
      <c r="H298" s="30"/>
      <c r="I298" s="29">
        <v>32.74</v>
      </c>
      <c r="J298" s="29"/>
      <c r="K298" s="28" t="s">
        <v>96</v>
      </c>
      <c r="L298" s="28">
        <v>217</v>
      </c>
      <c r="M298" s="28">
        <v>10</v>
      </c>
      <c r="N298" s="43" t="s">
        <v>978</v>
      </c>
      <c r="O298" s="43" t="s">
        <v>592</v>
      </c>
      <c r="P298" s="28"/>
      <c r="Q298" s="57"/>
      <c r="R298" s="57"/>
    </row>
    <row r="299" s="7" customFormat="1" ht="71.25" spans="1:18">
      <c r="A299" s="28" t="s">
        <v>846</v>
      </c>
      <c r="B299" s="36" t="s">
        <v>853</v>
      </c>
      <c r="C299" s="41" t="s">
        <v>854</v>
      </c>
      <c r="D299" s="28" t="s">
        <v>974</v>
      </c>
      <c r="E299" s="28" t="s">
        <v>266</v>
      </c>
      <c r="F299" s="28" t="s">
        <v>979</v>
      </c>
      <c r="G299" s="29">
        <v>35</v>
      </c>
      <c r="H299" s="30"/>
      <c r="I299" s="29">
        <v>35</v>
      </c>
      <c r="J299" s="29"/>
      <c r="K299" s="28" t="s">
        <v>96</v>
      </c>
      <c r="L299" s="28">
        <v>403</v>
      </c>
      <c r="M299" s="28">
        <v>43</v>
      </c>
      <c r="N299" s="43" t="s">
        <v>980</v>
      </c>
      <c r="O299" s="43" t="s">
        <v>592</v>
      </c>
      <c r="P299" s="28"/>
      <c r="Q299" s="57"/>
      <c r="R299" s="57"/>
    </row>
    <row r="300" s="7" customFormat="1" ht="57" spans="1:18">
      <c r="A300" s="28" t="s">
        <v>846</v>
      </c>
      <c r="B300" s="36" t="s">
        <v>853</v>
      </c>
      <c r="C300" s="41" t="s">
        <v>854</v>
      </c>
      <c r="D300" s="28" t="s">
        <v>981</v>
      </c>
      <c r="E300" s="28" t="s">
        <v>266</v>
      </c>
      <c r="F300" s="28" t="s">
        <v>982</v>
      </c>
      <c r="G300" s="29">
        <v>38</v>
      </c>
      <c r="H300" s="30"/>
      <c r="I300" s="29">
        <v>38</v>
      </c>
      <c r="J300" s="29"/>
      <c r="K300" s="28" t="s">
        <v>96</v>
      </c>
      <c r="L300" s="28">
        <v>314</v>
      </c>
      <c r="M300" s="28">
        <v>47</v>
      </c>
      <c r="N300" s="43" t="s">
        <v>983</v>
      </c>
      <c r="O300" s="43" t="s">
        <v>592</v>
      </c>
      <c r="P300" s="28"/>
      <c r="Q300" s="57"/>
      <c r="R300" s="57"/>
    </row>
    <row r="301" s="7" customFormat="1" ht="57" spans="1:18">
      <c r="A301" s="28" t="s">
        <v>846</v>
      </c>
      <c r="B301" s="36" t="s">
        <v>853</v>
      </c>
      <c r="C301" s="41" t="s">
        <v>854</v>
      </c>
      <c r="D301" s="28" t="s">
        <v>984</v>
      </c>
      <c r="E301" s="28" t="s">
        <v>176</v>
      </c>
      <c r="F301" s="28" t="s">
        <v>985</v>
      </c>
      <c r="G301" s="29">
        <v>40</v>
      </c>
      <c r="H301" s="30"/>
      <c r="I301" s="29">
        <v>40</v>
      </c>
      <c r="J301" s="29"/>
      <c r="K301" s="28" t="s">
        <v>96</v>
      </c>
      <c r="L301" s="28">
        <v>326</v>
      </c>
      <c r="M301" s="28">
        <v>97</v>
      </c>
      <c r="N301" s="43" t="s">
        <v>986</v>
      </c>
      <c r="O301" s="43" t="s">
        <v>592</v>
      </c>
      <c r="P301" s="28"/>
      <c r="Q301" s="57"/>
      <c r="R301" s="57"/>
    </row>
    <row r="302" s="7" customFormat="1" ht="71.25" spans="1:18">
      <c r="A302" s="28" t="s">
        <v>846</v>
      </c>
      <c r="B302" s="36" t="s">
        <v>853</v>
      </c>
      <c r="C302" s="41" t="s">
        <v>854</v>
      </c>
      <c r="D302" s="28" t="s">
        <v>974</v>
      </c>
      <c r="E302" s="28" t="s">
        <v>241</v>
      </c>
      <c r="F302" s="28" t="s">
        <v>987</v>
      </c>
      <c r="G302" s="29">
        <v>40</v>
      </c>
      <c r="H302" s="30"/>
      <c r="I302" s="29">
        <v>40</v>
      </c>
      <c r="J302" s="29"/>
      <c r="K302" s="28" t="s">
        <v>96</v>
      </c>
      <c r="L302" s="28">
        <v>319</v>
      </c>
      <c r="M302" s="28">
        <v>63</v>
      </c>
      <c r="N302" s="43" t="s">
        <v>988</v>
      </c>
      <c r="O302" s="43" t="s">
        <v>592</v>
      </c>
      <c r="P302" s="28"/>
      <c r="Q302" s="57"/>
      <c r="R302" s="57"/>
    </row>
    <row r="303" s="7" customFormat="1" ht="99.75" spans="1:18">
      <c r="A303" s="28" t="s">
        <v>846</v>
      </c>
      <c r="B303" s="36" t="s">
        <v>853</v>
      </c>
      <c r="C303" s="41" t="s">
        <v>854</v>
      </c>
      <c r="D303" s="28" t="s">
        <v>989</v>
      </c>
      <c r="E303" s="28" t="s">
        <v>200</v>
      </c>
      <c r="F303" s="28" t="s">
        <v>990</v>
      </c>
      <c r="G303" s="29">
        <v>41.85</v>
      </c>
      <c r="H303" s="30"/>
      <c r="I303" s="29">
        <v>41.85</v>
      </c>
      <c r="J303" s="29"/>
      <c r="K303" s="28" t="s">
        <v>96</v>
      </c>
      <c r="L303" s="28">
        <v>287</v>
      </c>
      <c r="M303" s="28">
        <v>91</v>
      </c>
      <c r="N303" s="43" t="s">
        <v>991</v>
      </c>
      <c r="O303" s="43" t="s">
        <v>592</v>
      </c>
      <c r="P303" s="28"/>
      <c r="Q303" s="57"/>
      <c r="R303" s="57"/>
    </row>
    <row r="304" s="7" customFormat="1" ht="85.5" spans="1:18">
      <c r="A304" s="28" t="s">
        <v>846</v>
      </c>
      <c r="B304" s="36" t="s">
        <v>853</v>
      </c>
      <c r="C304" s="41" t="s">
        <v>854</v>
      </c>
      <c r="D304" s="28" t="s">
        <v>992</v>
      </c>
      <c r="E304" s="28" t="s">
        <v>188</v>
      </c>
      <c r="F304" s="28" t="s">
        <v>993</v>
      </c>
      <c r="G304" s="29">
        <v>45</v>
      </c>
      <c r="H304" s="30"/>
      <c r="I304" s="29">
        <v>45</v>
      </c>
      <c r="J304" s="29"/>
      <c r="K304" s="28" t="s">
        <v>96</v>
      </c>
      <c r="L304" s="28">
        <v>184</v>
      </c>
      <c r="M304" s="28">
        <v>62</v>
      </c>
      <c r="N304" s="43" t="s">
        <v>994</v>
      </c>
      <c r="O304" s="43" t="s">
        <v>592</v>
      </c>
      <c r="P304" s="28"/>
      <c r="Q304" s="57"/>
      <c r="R304" s="57"/>
    </row>
    <row r="305" s="7" customFormat="1" ht="128.25" spans="1:18">
      <c r="A305" s="28" t="s">
        <v>846</v>
      </c>
      <c r="B305" s="36" t="s">
        <v>853</v>
      </c>
      <c r="C305" s="41" t="s">
        <v>854</v>
      </c>
      <c r="D305" s="28" t="s">
        <v>995</v>
      </c>
      <c r="E305" s="28" t="s">
        <v>176</v>
      </c>
      <c r="F305" s="28" t="s">
        <v>996</v>
      </c>
      <c r="G305" s="29">
        <v>47.69</v>
      </c>
      <c r="H305" s="30"/>
      <c r="I305" s="29">
        <v>47.69</v>
      </c>
      <c r="J305" s="29"/>
      <c r="K305" s="28" t="s">
        <v>96</v>
      </c>
      <c r="L305" s="28">
        <v>173</v>
      </c>
      <c r="M305" s="28">
        <v>53</v>
      </c>
      <c r="N305" s="43" t="s">
        <v>997</v>
      </c>
      <c r="O305" s="43" t="s">
        <v>592</v>
      </c>
      <c r="P305" s="28"/>
      <c r="Q305" s="57"/>
      <c r="R305" s="57"/>
    </row>
    <row r="306" s="7" customFormat="1" ht="57" spans="1:18">
      <c r="A306" s="28" t="s">
        <v>846</v>
      </c>
      <c r="B306" s="36" t="s">
        <v>853</v>
      </c>
      <c r="C306" s="41" t="s">
        <v>854</v>
      </c>
      <c r="D306" s="28" t="s">
        <v>998</v>
      </c>
      <c r="E306" s="28" t="s">
        <v>119</v>
      </c>
      <c r="F306" s="28" t="s">
        <v>119</v>
      </c>
      <c r="G306" s="29">
        <v>180</v>
      </c>
      <c r="H306" s="30"/>
      <c r="I306" s="29">
        <v>180</v>
      </c>
      <c r="J306" s="29"/>
      <c r="K306" s="28" t="s">
        <v>96</v>
      </c>
      <c r="L306" s="28">
        <v>6500</v>
      </c>
      <c r="M306" s="28">
        <v>4500</v>
      </c>
      <c r="N306" s="43" t="s">
        <v>999</v>
      </c>
      <c r="O306" s="43" t="s">
        <v>592</v>
      </c>
      <c r="P306" s="28"/>
      <c r="Q306" s="57"/>
      <c r="R306" s="57"/>
    </row>
    <row r="307" s="7" customFormat="1" ht="42.75" spans="1:18">
      <c r="A307" s="28" t="s">
        <v>846</v>
      </c>
      <c r="B307" s="36" t="s">
        <v>853</v>
      </c>
      <c r="C307" s="41" t="s">
        <v>854</v>
      </c>
      <c r="D307" s="28" t="s">
        <v>1000</v>
      </c>
      <c r="E307" s="28" t="s">
        <v>119</v>
      </c>
      <c r="F307" s="28" t="s">
        <v>119</v>
      </c>
      <c r="G307" s="29">
        <v>500</v>
      </c>
      <c r="H307" s="30">
        <v>500</v>
      </c>
      <c r="I307" s="29"/>
      <c r="J307" s="29"/>
      <c r="K307" s="28" t="s">
        <v>96</v>
      </c>
      <c r="L307" s="28">
        <v>5560</v>
      </c>
      <c r="M307" s="28">
        <v>4315</v>
      </c>
      <c r="N307" s="43" t="s">
        <v>1001</v>
      </c>
      <c r="O307" s="43" t="s">
        <v>592</v>
      </c>
      <c r="P307" s="28"/>
      <c r="Q307" s="57"/>
      <c r="R307" s="57"/>
    </row>
    <row r="308" s="7" customFormat="1" ht="57" spans="1:18">
      <c r="A308" s="28" t="s">
        <v>846</v>
      </c>
      <c r="B308" s="36" t="s">
        <v>853</v>
      </c>
      <c r="C308" s="41" t="s">
        <v>854</v>
      </c>
      <c r="D308" s="28" t="s">
        <v>1002</v>
      </c>
      <c r="E308" s="28" t="s">
        <v>119</v>
      </c>
      <c r="F308" s="28" t="s">
        <v>119</v>
      </c>
      <c r="G308" s="29">
        <v>520</v>
      </c>
      <c r="H308" s="30">
        <v>520</v>
      </c>
      <c r="I308" s="29"/>
      <c r="J308" s="29"/>
      <c r="K308" s="28" t="s">
        <v>96</v>
      </c>
      <c r="L308" s="28">
        <v>5100</v>
      </c>
      <c r="M308" s="28">
        <v>3500</v>
      </c>
      <c r="N308" s="43" t="s">
        <v>1003</v>
      </c>
      <c r="O308" s="43" t="s">
        <v>592</v>
      </c>
      <c r="P308" s="28"/>
      <c r="Q308" s="57"/>
      <c r="R308" s="57"/>
    </row>
    <row r="309" s="7" customFormat="1" ht="71.25" spans="1:18">
      <c r="A309" s="28" t="s">
        <v>846</v>
      </c>
      <c r="B309" s="36" t="s">
        <v>853</v>
      </c>
      <c r="C309" s="28" t="s">
        <v>1004</v>
      </c>
      <c r="D309" s="28" t="s">
        <v>1005</v>
      </c>
      <c r="E309" s="28" t="s">
        <v>100</v>
      </c>
      <c r="F309" s="28" t="s">
        <v>1006</v>
      </c>
      <c r="G309" s="29">
        <v>12</v>
      </c>
      <c r="H309" s="30"/>
      <c r="I309" s="29">
        <v>12</v>
      </c>
      <c r="J309" s="29"/>
      <c r="K309" s="28" t="s">
        <v>96</v>
      </c>
      <c r="L309" s="28">
        <v>256</v>
      </c>
      <c r="M309" s="28">
        <v>79</v>
      </c>
      <c r="N309" s="43" t="s">
        <v>1007</v>
      </c>
      <c r="O309" s="43" t="s">
        <v>543</v>
      </c>
      <c r="P309" s="28"/>
      <c r="Q309" s="57"/>
      <c r="R309" s="57"/>
    </row>
    <row r="310" s="7" customFormat="1" ht="71.25" spans="1:18">
      <c r="A310" s="31" t="s">
        <v>846</v>
      </c>
      <c r="B310" s="32" t="s">
        <v>1008</v>
      </c>
      <c r="C310" s="31" t="s">
        <v>1009</v>
      </c>
      <c r="D310" s="33" t="s">
        <v>1010</v>
      </c>
      <c r="E310" s="33" t="s">
        <v>1011</v>
      </c>
      <c r="F310" s="33" t="s">
        <v>1012</v>
      </c>
      <c r="G310" s="34">
        <v>700</v>
      </c>
      <c r="H310" s="35">
        <v>700</v>
      </c>
      <c r="I310" s="34"/>
      <c r="J310" s="34"/>
      <c r="K310" s="33" t="s">
        <v>96</v>
      </c>
      <c r="L310" s="41">
        <v>3105</v>
      </c>
      <c r="M310" s="41">
        <v>1521</v>
      </c>
      <c r="N310" s="46" t="s">
        <v>1013</v>
      </c>
      <c r="O310" s="46" t="s">
        <v>111</v>
      </c>
      <c r="P310" s="28"/>
      <c r="Q310" s="57"/>
      <c r="R310" s="57"/>
    </row>
    <row r="311" s="7" customFormat="1" ht="42.75" spans="1:18">
      <c r="A311" s="28" t="s">
        <v>1014</v>
      </c>
      <c r="B311" s="36" t="s">
        <v>1015</v>
      </c>
      <c r="C311" s="28" t="s">
        <v>1016</v>
      </c>
      <c r="D311" s="28" t="s">
        <v>1017</v>
      </c>
      <c r="E311" s="28" t="s">
        <v>119</v>
      </c>
      <c r="F311" s="28" t="s">
        <v>119</v>
      </c>
      <c r="G311" s="29">
        <v>5800</v>
      </c>
      <c r="H311" s="30"/>
      <c r="I311" s="29"/>
      <c r="J311" s="29">
        <v>5800</v>
      </c>
      <c r="K311" s="28" t="s">
        <v>96</v>
      </c>
      <c r="L311" s="28">
        <v>8265</v>
      </c>
      <c r="M311" s="28">
        <v>4630</v>
      </c>
      <c r="N311" s="43" t="s">
        <v>1018</v>
      </c>
      <c r="O311" s="43" t="s">
        <v>1019</v>
      </c>
      <c r="P311" s="28"/>
      <c r="Q311" s="57"/>
      <c r="R311" s="57"/>
    </row>
    <row r="312" s="7" customFormat="1" ht="42.75" spans="1:18">
      <c r="A312" s="28" t="s">
        <v>1014</v>
      </c>
      <c r="B312" s="36" t="s">
        <v>1020</v>
      </c>
      <c r="C312" s="28" t="s">
        <v>1021</v>
      </c>
      <c r="D312" s="28" t="s">
        <v>1017</v>
      </c>
      <c r="E312" s="28" t="s">
        <v>119</v>
      </c>
      <c r="F312" s="28" t="s">
        <v>119</v>
      </c>
      <c r="G312" s="29">
        <v>1800</v>
      </c>
      <c r="H312" s="30"/>
      <c r="I312" s="29"/>
      <c r="J312" s="29">
        <v>1800</v>
      </c>
      <c r="K312" s="28" t="s">
        <v>96</v>
      </c>
      <c r="L312" s="28">
        <v>1790</v>
      </c>
      <c r="M312" s="28">
        <v>1790</v>
      </c>
      <c r="N312" s="43" t="s">
        <v>1018</v>
      </c>
      <c r="O312" s="43" t="s">
        <v>1019</v>
      </c>
      <c r="P312" s="28"/>
      <c r="Q312" s="57"/>
      <c r="R312" s="57"/>
    </row>
    <row r="313" s="7" customFormat="1" ht="57" spans="1:18">
      <c r="A313" s="28" t="s">
        <v>554</v>
      </c>
      <c r="B313" s="36" t="s">
        <v>1022</v>
      </c>
      <c r="C313" s="28" t="s">
        <v>1023</v>
      </c>
      <c r="D313" s="28" t="s">
        <v>1024</v>
      </c>
      <c r="E313" s="28" t="s">
        <v>241</v>
      </c>
      <c r="F313" s="28" t="s">
        <v>864</v>
      </c>
      <c r="G313" s="29">
        <v>32.5</v>
      </c>
      <c r="H313" s="30"/>
      <c r="I313" s="29">
        <v>32.5</v>
      </c>
      <c r="J313" s="29"/>
      <c r="K313" s="28" t="s">
        <v>96</v>
      </c>
      <c r="L313" s="28">
        <v>308</v>
      </c>
      <c r="M313" s="28">
        <v>63</v>
      </c>
      <c r="N313" s="43" t="s">
        <v>1025</v>
      </c>
      <c r="O313" s="43" t="s">
        <v>1026</v>
      </c>
      <c r="P313" s="28"/>
      <c r="Q313" s="57"/>
      <c r="R313" s="57"/>
    </row>
    <row r="314" s="7" customFormat="1" ht="85.5" spans="1:18">
      <c r="A314" s="28" t="s">
        <v>554</v>
      </c>
      <c r="B314" s="36" t="s">
        <v>1022</v>
      </c>
      <c r="C314" s="28" t="s">
        <v>1023</v>
      </c>
      <c r="D314" s="28" t="s">
        <v>1027</v>
      </c>
      <c r="E314" s="28" t="s">
        <v>383</v>
      </c>
      <c r="F314" s="28" t="s">
        <v>1028</v>
      </c>
      <c r="G314" s="29">
        <v>62</v>
      </c>
      <c r="H314" s="30"/>
      <c r="I314" s="29">
        <v>62</v>
      </c>
      <c r="J314" s="29"/>
      <c r="K314" s="28" t="s">
        <v>96</v>
      </c>
      <c r="L314" s="28">
        <v>183</v>
      </c>
      <c r="M314" s="28">
        <v>40</v>
      </c>
      <c r="N314" s="43" t="s">
        <v>1029</v>
      </c>
      <c r="O314" s="43" t="s">
        <v>1026</v>
      </c>
      <c r="P314" s="28"/>
      <c r="Q314" s="57"/>
      <c r="R314" s="57"/>
    </row>
    <row r="315" s="7" customFormat="1" ht="85.5" spans="1:18">
      <c r="A315" s="28" t="s">
        <v>554</v>
      </c>
      <c r="B315" s="36" t="s">
        <v>1022</v>
      </c>
      <c r="C315" s="28" t="s">
        <v>1023</v>
      </c>
      <c r="D315" s="28" t="s">
        <v>1030</v>
      </c>
      <c r="E315" s="28" t="s">
        <v>383</v>
      </c>
      <c r="F315" s="28" t="s">
        <v>733</v>
      </c>
      <c r="G315" s="29">
        <v>65</v>
      </c>
      <c r="H315" s="30"/>
      <c r="I315" s="29">
        <v>65</v>
      </c>
      <c r="J315" s="29"/>
      <c r="K315" s="28" t="s">
        <v>96</v>
      </c>
      <c r="L315" s="28">
        <v>108</v>
      </c>
      <c r="M315" s="28">
        <v>31</v>
      </c>
      <c r="N315" s="43" t="s">
        <v>1031</v>
      </c>
      <c r="O315" s="43" t="s">
        <v>1026</v>
      </c>
      <c r="P315" s="28"/>
      <c r="Q315" s="57"/>
      <c r="R315" s="57"/>
    </row>
    <row r="316" s="7" customFormat="1" ht="71.25" spans="1:18">
      <c r="A316" s="28" t="s">
        <v>554</v>
      </c>
      <c r="B316" s="36" t="s">
        <v>1022</v>
      </c>
      <c r="C316" s="28" t="s">
        <v>1023</v>
      </c>
      <c r="D316" s="28" t="s">
        <v>1032</v>
      </c>
      <c r="E316" s="28" t="s">
        <v>221</v>
      </c>
      <c r="F316" s="28" t="s">
        <v>1033</v>
      </c>
      <c r="G316" s="29">
        <v>69.7</v>
      </c>
      <c r="H316" s="30"/>
      <c r="I316" s="29">
        <v>69.7</v>
      </c>
      <c r="J316" s="29"/>
      <c r="K316" s="28" t="s">
        <v>96</v>
      </c>
      <c r="L316" s="28">
        <v>288</v>
      </c>
      <c r="M316" s="28">
        <v>77</v>
      </c>
      <c r="N316" s="43" t="s">
        <v>1034</v>
      </c>
      <c r="O316" s="43" t="s">
        <v>1026</v>
      </c>
      <c r="P316" s="28"/>
      <c r="Q316" s="57"/>
      <c r="R316" s="57"/>
    </row>
    <row r="317" s="7" customFormat="1" ht="85.5" spans="1:18">
      <c r="A317" s="28" t="s">
        <v>554</v>
      </c>
      <c r="B317" s="36" t="s">
        <v>1022</v>
      </c>
      <c r="C317" s="28" t="s">
        <v>1023</v>
      </c>
      <c r="D317" s="28" t="s">
        <v>1035</v>
      </c>
      <c r="E317" s="28" t="s">
        <v>266</v>
      </c>
      <c r="F317" s="28" t="s">
        <v>979</v>
      </c>
      <c r="G317" s="29">
        <v>78</v>
      </c>
      <c r="H317" s="30"/>
      <c r="I317" s="29">
        <v>78</v>
      </c>
      <c r="J317" s="29"/>
      <c r="K317" s="28" t="s">
        <v>96</v>
      </c>
      <c r="L317" s="28">
        <v>204</v>
      </c>
      <c r="M317" s="28">
        <v>41</v>
      </c>
      <c r="N317" s="43" t="s">
        <v>1036</v>
      </c>
      <c r="O317" s="43" t="s">
        <v>1026</v>
      </c>
      <c r="P317" s="28"/>
      <c r="Q317" s="57"/>
      <c r="R317" s="57"/>
    </row>
    <row r="318" s="7" customFormat="1" ht="71.25" spans="1:18">
      <c r="A318" s="28" t="s">
        <v>554</v>
      </c>
      <c r="B318" s="36" t="s">
        <v>1022</v>
      </c>
      <c r="C318" s="28" t="s">
        <v>1023</v>
      </c>
      <c r="D318" s="28" t="s">
        <v>1037</v>
      </c>
      <c r="E318" s="28" t="s">
        <v>163</v>
      </c>
      <c r="F318" s="28" t="s">
        <v>1038</v>
      </c>
      <c r="G318" s="29">
        <v>99.4</v>
      </c>
      <c r="H318" s="30"/>
      <c r="I318" s="29">
        <v>99.4</v>
      </c>
      <c r="J318" s="29"/>
      <c r="K318" s="28" t="s">
        <v>96</v>
      </c>
      <c r="L318" s="28">
        <v>174</v>
      </c>
      <c r="M318" s="28">
        <v>48</v>
      </c>
      <c r="N318" s="43" t="s">
        <v>1039</v>
      </c>
      <c r="O318" s="43" t="s">
        <v>1026</v>
      </c>
      <c r="P318" s="28"/>
      <c r="Q318" s="57"/>
      <c r="R318" s="57"/>
    </row>
    <row r="319" s="7" customFormat="1" ht="71.25" spans="1:18">
      <c r="A319" s="28" t="s">
        <v>554</v>
      </c>
      <c r="B319" s="36" t="s">
        <v>1022</v>
      </c>
      <c r="C319" s="28" t="s">
        <v>1023</v>
      </c>
      <c r="D319" s="28" t="s">
        <v>1040</v>
      </c>
      <c r="E319" s="28" t="s">
        <v>163</v>
      </c>
      <c r="F319" s="28" t="s">
        <v>1041</v>
      </c>
      <c r="G319" s="29">
        <v>27.5</v>
      </c>
      <c r="H319" s="30"/>
      <c r="I319" s="29">
        <v>27.5</v>
      </c>
      <c r="J319" s="29"/>
      <c r="K319" s="28" t="s">
        <v>96</v>
      </c>
      <c r="L319" s="28">
        <v>761</v>
      </c>
      <c r="M319" s="28">
        <v>159</v>
      </c>
      <c r="N319" s="43" t="s">
        <v>1042</v>
      </c>
      <c r="O319" s="43" t="s">
        <v>1026</v>
      </c>
      <c r="P319" s="28"/>
      <c r="Q319" s="57"/>
      <c r="R319" s="57"/>
    </row>
    <row r="320" s="7" customFormat="1" ht="114" spans="1:18">
      <c r="A320" s="28" t="s">
        <v>554</v>
      </c>
      <c r="B320" s="36" t="s">
        <v>1022</v>
      </c>
      <c r="C320" s="28" t="s">
        <v>1023</v>
      </c>
      <c r="D320" s="28" t="s">
        <v>1043</v>
      </c>
      <c r="E320" s="28" t="s">
        <v>241</v>
      </c>
      <c r="F320" s="28" t="s">
        <v>374</v>
      </c>
      <c r="G320" s="29">
        <v>128</v>
      </c>
      <c r="H320" s="30"/>
      <c r="I320" s="29">
        <v>128</v>
      </c>
      <c r="J320" s="29"/>
      <c r="K320" s="28" t="s">
        <v>96</v>
      </c>
      <c r="L320" s="28">
        <v>1642</v>
      </c>
      <c r="M320" s="28">
        <v>633</v>
      </c>
      <c r="N320" s="43" t="s">
        <v>1044</v>
      </c>
      <c r="O320" s="43" t="s">
        <v>1026</v>
      </c>
      <c r="P320" s="28"/>
      <c r="Q320" s="57"/>
      <c r="R320" s="57"/>
    </row>
    <row r="321" s="7" customFormat="1" ht="71.25" spans="1:18">
      <c r="A321" s="28" t="s">
        <v>554</v>
      </c>
      <c r="B321" s="36" t="s">
        <v>1022</v>
      </c>
      <c r="C321" s="28" t="s">
        <v>1023</v>
      </c>
      <c r="D321" s="28" t="s">
        <v>1045</v>
      </c>
      <c r="E321" s="28" t="s">
        <v>286</v>
      </c>
      <c r="F321" s="28" t="s">
        <v>1046</v>
      </c>
      <c r="G321" s="29">
        <v>165</v>
      </c>
      <c r="H321" s="30"/>
      <c r="I321" s="29">
        <v>165</v>
      </c>
      <c r="J321" s="29"/>
      <c r="K321" s="28" t="s">
        <v>96</v>
      </c>
      <c r="L321" s="28">
        <v>461</v>
      </c>
      <c r="M321" s="28">
        <v>83</v>
      </c>
      <c r="N321" s="43" t="s">
        <v>1047</v>
      </c>
      <c r="O321" s="43" t="s">
        <v>1026</v>
      </c>
      <c r="P321" s="28"/>
      <c r="Q321" s="57"/>
      <c r="R321" s="57"/>
    </row>
    <row r="322" s="7" customFormat="1" ht="71.25" spans="1:18">
      <c r="A322" s="28" t="s">
        <v>554</v>
      </c>
      <c r="B322" s="36" t="s">
        <v>1022</v>
      </c>
      <c r="C322" s="28" t="s">
        <v>1023</v>
      </c>
      <c r="D322" s="28" t="s">
        <v>1048</v>
      </c>
      <c r="E322" s="28" t="s">
        <v>163</v>
      </c>
      <c r="F322" s="28" t="s">
        <v>1049</v>
      </c>
      <c r="G322" s="29">
        <v>190.4</v>
      </c>
      <c r="H322" s="30"/>
      <c r="I322" s="29">
        <v>190.4</v>
      </c>
      <c r="J322" s="29"/>
      <c r="K322" s="28" t="s">
        <v>96</v>
      </c>
      <c r="L322" s="28">
        <v>174</v>
      </c>
      <c r="M322" s="28">
        <v>48</v>
      </c>
      <c r="N322" s="43" t="s">
        <v>1050</v>
      </c>
      <c r="O322" s="43" t="s">
        <v>1026</v>
      </c>
      <c r="P322" s="28"/>
      <c r="Q322" s="57"/>
      <c r="R322" s="57"/>
    </row>
    <row r="323" s="7" customFormat="1" ht="114" spans="1:18">
      <c r="A323" s="28" t="s">
        <v>554</v>
      </c>
      <c r="B323" s="36" t="s">
        <v>1022</v>
      </c>
      <c r="C323" s="28" t="s">
        <v>1023</v>
      </c>
      <c r="D323" s="28" t="s">
        <v>1051</v>
      </c>
      <c r="E323" s="28" t="s">
        <v>163</v>
      </c>
      <c r="F323" s="28" t="s">
        <v>1052</v>
      </c>
      <c r="G323" s="29">
        <v>195</v>
      </c>
      <c r="H323" s="30"/>
      <c r="I323" s="29">
        <v>195</v>
      </c>
      <c r="J323" s="29"/>
      <c r="K323" s="28" t="s">
        <v>96</v>
      </c>
      <c r="L323" s="28">
        <v>174</v>
      </c>
      <c r="M323" s="28">
        <v>48</v>
      </c>
      <c r="N323" s="43" t="s">
        <v>1053</v>
      </c>
      <c r="O323" s="43" t="s">
        <v>1026</v>
      </c>
      <c r="P323" s="28"/>
      <c r="Q323" s="57"/>
      <c r="R323" s="57"/>
    </row>
    <row r="324" s="7" customFormat="1" ht="57" spans="1:18">
      <c r="A324" s="28" t="s">
        <v>554</v>
      </c>
      <c r="B324" s="36" t="s">
        <v>1022</v>
      </c>
      <c r="C324" s="28" t="s">
        <v>1023</v>
      </c>
      <c r="D324" s="28" t="s">
        <v>1054</v>
      </c>
      <c r="E324" s="28" t="s">
        <v>216</v>
      </c>
      <c r="F324" s="28" t="s">
        <v>1055</v>
      </c>
      <c r="G324" s="29">
        <v>1</v>
      </c>
      <c r="H324" s="30"/>
      <c r="I324" s="29">
        <v>1</v>
      </c>
      <c r="J324" s="29"/>
      <c r="K324" s="28" t="s">
        <v>96</v>
      </c>
      <c r="L324" s="28">
        <v>206</v>
      </c>
      <c r="M324" s="28">
        <v>87</v>
      </c>
      <c r="N324" s="43" t="s">
        <v>1056</v>
      </c>
      <c r="O324" s="43" t="s">
        <v>1026</v>
      </c>
      <c r="P324" s="28"/>
      <c r="Q324" s="57"/>
      <c r="R324" s="57"/>
    </row>
    <row r="325" s="7" customFormat="1" ht="57" spans="1:18">
      <c r="A325" s="28" t="s">
        <v>554</v>
      </c>
      <c r="B325" s="36" t="s">
        <v>1022</v>
      </c>
      <c r="C325" s="28" t="s">
        <v>1023</v>
      </c>
      <c r="D325" s="28" t="s">
        <v>1057</v>
      </c>
      <c r="E325" s="28" t="s">
        <v>216</v>
      </c>
      <c r="F325" s="28" t="s">
        <v>427</v>
      </c>
      <c r="G325" s="29">
        <v>1.39</v>
      </c>
      <c r="H325" s="30"/>
      <c r="I325" s="29">
        <v>1.39</v>
      </c>
      <c r="J325" s="29"/>
      <c r="K325" s="28" t="s">
        <v>96</v>
      </c>
      <c r="L325" s="28">
        <v>125</v>
      </c>
      <c r="M325" s="28">
        <v>45</v>
      </c>
      <c r="N325" s="43" t="s">
        <v>1058</v>
      </c>
      <c r="O325" s="43" t="s">
        <v>1026</v>
      </c>
      <c r="P325" s="28"/>
      <c r="Q325" s="57"/>
      <c r="R325" s="57"/>
    </row>
    <row r="326" s="7" customFormat="1" ht="57" spans="1:18">
      <c r="A326" s="28" t="s">
        <v>554</v>
      </c>
      <c r="B326" s="36" t="s">
        <v>1022</v>
      </c>
      <c r="C326" s="28" t="s">
        <v>1023</v>
      </c>
      <c r="D326" s="28" t="s">
        <v>1059</v>
      </c>
      <c r="E326" s="28" t="s">
        <v>216</v>
      </c>
      <c r="F326" s="28" t="s">
        <v>1060</v>
      </c>
      <c r="G326" s="29">
        <v>2.13</v>
      </c>
      <c r="H326" s="30"/>
      <c r="I326" s="29">
        <v>2.13</v>
      </c>
      <c r="J326" s="29"/>
      <c r="K326" s="28" t="s">
        <v>96</v>
      </c>
      <c r="L326" s="28">
        <v>98</v>
      </c>
      <c r="M326" s="28">
        <v>11</v>
      </c>
      <c r="N326" s="43" t="s">
        <v>1061</v>
      </c>
      <c r="O326" s="43" t="s">
        <v>1026</v>
      </c>
      <c r="P326" s="28"/>
      <c r="Q326" s="57"/>
      <c r="R326" s="57"/>
    </row>
    <row r="327" s="7" customFormat="1" ht="57" spans="1:18">
      <c r="A327" s="28" t="s">
        <v>554</v>
      </c>
      <c r="B327" s="36" t="s">
        <v>1022</v>
      </c>
      <c r="C327" s="28" t="s">
        <v>1023</v>
      </c>
      <c r="D327" s="28" t="s">
        <v>1062</v>
      </c>
      <c r="E327" s="28" t="s">
        <v>180</v>
      </c>
      <c r="F327" s="28" t="s">
        <v>957</v>
      </c>
      <c r="G327" s="29">
        <v>3</v>
      </c>
      <c r="H327" s="30"/>
      <c r="I327" s="29">
        <v>3</v>
      </c>
      <c r="J327" s="29"/>
      <c r="K327" s="28" t="s">
        <v>96</v>
      </c>
      <c r="L327" s="28">
        <v>332</v>
      </c>
      <c r="M327" s="28">
        <v>138</v>
      </c>
      <c r="N327" s="43" t="s">
        <v>1063</v>
      </c>
      <c r="O327" s="43" t="s">
        <v>1026</v>
      </c>
      <c r="P327" s="28"/>
      <c r="Q327" s="57"/>
      <c r="R327" s="57"/>
    </row>
    <row r="328" s="7" customFormat="1" ht="57" spans="1:18">
      <c r="A328" s="28" t="s">
        <v>554</v>
      </c>
      <c r="B328" s="36" t="s">
        <v>1022</v>
      </c>
      <c r="C328" s="28" t="s">
        <v>1023</v>
      </c>
      <c r="D328" s="28" t="s">
        <v>1064</v>
      </c>
      <c r="E328" s="28" t="s">
        <v>216</v>
      </c>
      <c r="F328" s="28" t="s">
        <v>427</v>
      </c>
      <c r="G328" s="29">
        <v>4</v>
      </c>
      <c r="H328" s="30"/>
      <c r="I328" s="29">
        <v>4</v>
      </c>
      <c r="J328" s="29"/>
      <c r="K328" s="28" t="s">
        <v>96</v>
      </c>
      <c r="L328" s="28">
        <v>125</v>
      </c>
      <c r="M328" s="28">
        <v>45</v>
      </c>
      <c r="N328" s="43" t="s">
        <v>1058</v>
      </c>
      <c r="O328" s="43" t="s">
        <v>1026</v>
      </c>
      <c r="P328" s="28"/>
      <c r="Q328" s="57"/>
      <c r="R328" s="57"/>
    </row>
    <row r="329" s="7" customFormat="1" ht="71.25" spans="1:18">
      <c r="A329" s="28" t="s">
        <v>554</v>
      </c>
      <c r="B329" s="36" t="s">
        <v>1022</v>
      </c>
      <c r="C329" s="28" t="s">
        <v>1023</v>
      </c>
      <c r="D329" s="28" t="s">
        <v>1065</v>
      </c>
      <c r="E329" s="28" t="s">
        <v>188</v>
      </c>
      <c r="F329" s="28" t="s">
        <v>1066</v>
      </c>
      <c r="G329" s="29">
        <v>13.5</v>
      </c>
      <c r="H329" s="30"/>
      <c r="I329" s="29">
        <v>13.5</v>
      </c>
      <c r="J329" s="29"/>
      <c r="K329" s="28" t="s">
        <v>96</v>
      </c>
      <c r="L329" s="28">
        <v>247</v>
      </c>
      <c r="M329" s="28">
        <v>50</v>
      </c>
      <c r="N329" s="43" t="s">
        <v>1067</v>
      </c>
      <c r="O329" s="43" t="s">
        <v>1026</v>
      </c>
      <c r="P329" s="28"/>
      <c r="Q329" s="57"/>
      <c r="R329" s="57"/>
    </row>
    <row r="330" s="7" customFormat="1" ht="57" spans="1:18">
      <c r="A330" s="28" t="s">
        <v>554</v>
      </c>
      <c r="B330" s="36" t="s">
        <v>1022</v>
      </c>
      <c r="C330" s="28" t="s">
        <v>1023</v>
      </c>
      <c r="D330" s="28" t="s">
        <v>1068</v>
      </c>
      <c r="E330" s="28" t="s">
        <v>188</v>
      </c>
      <c r="F330" s="28" t="s">
        <v>1069</v>
      </c>
      <c r="G330" s="29">
        <v>18</v>
      </c>
      <c r="H330" s="30"/>
      <c r="I330" s="29">
        <v>18</v>
      </c>
      <c r="J330" s="29"/>
      <c r="K330" s="28" t="s">
        <v>96</v>
      </c>
      <c r="L330" s="28">
        <v>246</v>
      </c>
      <c r="M330" s="28">
        <v>69</v>
      </c>
      <c r="N330" s="43" t="s">
        <v>1070</v>
      </c>
      <c r="O330" s="43" t="s">
        <v>1026</v>
      </c>
      <c r="P330" s="28"/>
      <c r="Q330" s="57"/>
      <c r="R330" s="57"/>
    </row>
    <row r="331" s="7" customFormat="1" ht="57" spans="1:18">
      <c r="A331" s="28" t="s">
        <v>554</v>
      </c>
      <c r="B331" s="36" t="s">
        <v>1022</v>
      </c>
      <c r="C331" s="28" t="s">
        <v>1023</v>
      </c>
      <c r="D331" s="28" t="s">
        <v>1071</v>
      </c>
      <c r="E331" s="28" t="s">
        <v>176</v>
      </c>
      <c r="F331" s="28" t="s">
        <v>1072</v>
      </c>
      <c r="G331" s="29">
        <v>26</v>
      </c>
      <c r="H331" s="30"/>
      <c r="I331" s="29">
        <v>26</v>
      </c>
      <c r="J331" s="29"/>
      <c r="K331" s="28" t="s">
        <v>96</v>
      </c>
      <c r="L331" s="28">
        <v>238</v>
      </c>
      <c r="M331" s="28">
        <v>55</v>
      </c>
      <c r="N331" s="43" t="s">
        <v>1073</v>
      </c>
      <c r="O331" s="43" t="s">
        <v>1026</v>
      </c>
      <c r="P331" s="28"/>
      <c r="Q331" s="57"/>
      <c r="R331" s="57"/>
    </row>
    <row r="332" s="7" customFormat="1" ht="71.25" spans="1:18">
      <c r="A332" s="28" t="s">
        <v>554</v>
      </c>
      <c r="B332" s="36" t="s">
        <v>1022</v>
      </c>
      <c r="C332" s="28" t="s">
        <v>1023</v>
      </c>
      <c r="D332" s="28" t="s">
        <v>1074</v>
      </c>
      <c r="E332" s="28" t="s">
        <v>184</v>
      </c>
      <c r="F332" s="28" t="s">
        <v>1075</v>
      </c>
      <c r="G332" s="29">
        <v>35</v>
      </c>
      <c r="H332" s="30"/>
      <c r="I332" s="29">
        <v>35</v>
      </c>
      <c r="J332" s="29"/>
      <c r="K332" s="28" t="s">
        <v>96</v>
      </c>
      <c r="L332" s="28">
        <v>315</v>
      </c>
      <c r="M332" s="28">
        <v>83</v>
      </c>
      <c r="N332" s="43" t="s">
        <v>1076</v>
      </c>
      <c r="O332" s="43" t="s">
        <v>1026</v>
      </c>
      <c r="P332" s="28"/>
      <c r="Q332" s="57"/>
      <c r="R332" s="57"/>
    </row>
    <row r="333" s="7" customFormat="1" ht="71.25" spans="1:18">
      <c r="A333" s="28" t="s">
        <v>554</v>
      </c>
      <c r="B333" s="36" t="s">
        <v>1022</v>
      </c>
      <c r="C333" s="28" t="s">
        <v>1023</v>
      </c>
      <c r="D333" s="28" t="s">
        <v>1077</v>
      </c>
      <c r="E333" s="33" t="s">
        <v>192</v>
      </c>
      <c r="F333" s="28" t="s">
        <v>1078</v>
      </c>
      <c r="G333" s="29">
        <v>43.45</v>
      </c>
      <c r="H333" s="30"/>
      <c r="I333" s="29">
        <v>43.45</v>
      </c>
      <c r="J333" s="29"/>
      <c r="K333" s="28" t="s">
        <v>96</v>
      </c>
      <c r="L333" s="28">
        <v>165</v>
      </c>
      <c r="M333" s="28">
        <v>27</v>
      </c>
      <c r="N333" s="43" t="s">
        <v>1079</v>
      </c>
      <c r="O333" s="43" t="s">
        <v>1026</v>
      </c>
      <c r="P333" s="28"/>
      <c r="Q333" s="57"/>
      <c r="R333" s="57"/>
    </row>
    <row r="334" s="7" customFormat="1" ht="85.5" spans="1:18">
      <c r="A334" s="28" t="s">
        <v>554</v>
      </c>
      <c r="B334" s="36" t="s">
        <v>1022</v>
      </c>
      <c r="C334" s="28" t="s">
        <v>1023</v>
      </c>
      <c r="D334" s="28" t="s">
        <v>1080</v>
      </c>
      <c r="E334" s="28" t="s">
        <v>254</v>
      </c>
      <c r="F334" s="28" t="s">
        <v>1081</v>
      </c>
      <c r="G334" s="29">
        <v>45</v>
      </c>
      <c r="H334" s="30"/>
      <c r="I334" s="29">
        <v>45</v>
      </c>
      <c r="J334" s="29"/>
      <c r="K334" s="28" t="s">
        <v>96</v>
      </c>
      <c r="L334" s="28">
        <v>294</v>
      </c>
      <c r="M334" s="28">
        <v>89</v>
      </c>
      <c r="N334" s="43" t="s">
        <v>1082</v>
      </c>
      <c r="O334" s="43" t="s">
        <v>1026</v>
      </c>
      <c r="P334" s="28"/>
      <c r="Q334" s="57"/>
      <c r="R334" s="57"/>
    </row>
    <row r="335" s="7" customFormat="1" ht="71.25" spans="1:18">
      <c r="A335" s="28" t="s">
        <v>554</v>
      </c>
      <c r="B335" s="36" t="s">
        <v>1022</v>
      </c>
      <c r="C335" s="28" t="s">
        <v>1023</v>
      </c>
      <c r="D335" s="28" t="s">
        <v>1083</v>
      </c>
      <c r="E335" s="28" t="s">
        <v>200</v>
      </c>
      <c r="F335" s="28" t="s">
        <v>1084</v>
      </c>
      <c r="G335" s="29">
        <v>49</v>
      </c>
      <c r="H335" s="30"/>
      <c r="I335" s="29">
        <v>49</v>
      </c>
      <c r="J335" s="29"/>
      <c r="K335" s="28" t="s">
        <v>96</v>
      </c>
      <c r="L335" s="28">
        <v>269</v>
      </c>
      <c r="M335" s="28">
        <v>69</v>
      </c>
      <c r="N335" s="43" t="s">
        <v>1085</v>
      </c>
      <c r="O335" s="43" t="s">
        <v>1026</v>
      </c>
      <c r="P335" s="28"/>
      <c r="Q335" s="57"/>
      <c r="R335" s="57"/>
    </row>
    <row r="336" s="7" customFormat="1" ht="71.25" spans="1:18">
      <c r="A336" s="28" t="s">
        <v>554</v>
      </c>
      <c r="B336" s="36" t="s">
        <v>1022</v>
      </c>
      <c r="C336" s="28" t="s">
        <v>1023</v>
      </c>
      <c r="D336" s="28" t="s">
        <v>1086</v>
      </c>
      <c r="E336" s="28" t="s">
        <v>163</v>
      </c>
      <c r="F336" s="28" t="s">
        <v>1087</v>
      </c>
      <c r="G336" s="29">
        <v>49.4</v>
      </c>
      <c r="H336" s="30"/>
      <c r="I336" s="29">
        <v>49.4</v>
      </c>
      <c r="J336" s="29"/>
      <c r="K336" s="28" t="s">
        <v>96</v>
      </c>
      <c r="L336" s="28">
        <v>174</v>
      </c>
      <c r="M336" s="28">
        <v>48</v>
      </c>
      <c r="N336" s="43" t="s">
        <v>1039</v>
      </c>
      <c r="O336" s="43" t="s">
        <v>1026</v>
      </c>
      <c r="P336" s="28"/>
      <c r="Q336" s="57"/>
      <c r="R336" s="57"/>
    </row>
    <row r="337" s="7" customFormat="1" ht="114" spans="1:18">
      <c r="A337" s="28" t="s">
        <v>554</v>
      </c>
      <c r="B337" s="36" t="s">
        <v>1022</v>
      </c>
      <c r="C337" s="28" t="s">
        <v>1023</v>
      </c>
      <c r="D337" s="28" t="s">
        <v>1088</v>
      </c>
      <c r="E337" s="28" t="s">
        <v>172</v>
      </c>
      <c r="F337" s="28" t="s">
        <v>1089</v>
      </c>
      <c r="G337" s="29">
        <v>49.65</v>
      </c>
      <c r="H337" s="30"/>
      <c r="I337" s="29">
        <v>49.65</v>
      </c>
      <c r="J337" s="29"/>
      <c r="K337" s="28" t="s">
        <v>96</v>
      </c>
      <c r="L337" s="28">
        <v>491</v>
      </c>
      <c r="M337" s="28">
        <v>88</v>
      </c>
      <c r="N337" s="43" t="s">
        <v>1090</v>
      </c>
      <c r="O337" s="43" t="s">
        <v>1026</v>
      </c>
      <c r="P337" s="28"/>
      <c r="Q337" s="57"/>
      <c r="R337" s="57"/>
    </row>
    <row r="338" s="7" customFormat="1" ht="71.25" spans="1:18">
      <c r="A338" s="28" t="s">
        <v>554</v>
      </c>
      <c r="B338" s="36" t="s">
        <v>1022</v>
      </c>
      <c r="C338" s="28" t="s">
        <v>1023</v>
      </c>
      <c r="D338" s="28" t="s">
        <v>1091</v>
      </c>
      <c r="E338" s="28" t="s">
        <v>163</v>
      </c>
      <c r="F338" s="28" t="s">
        <v>1092</v>
      </c>
      <c r="G338" s="29">
        <v>60</v>
      </c>
      <c r="H338" s="30"/>
      <c r="I338" s="29">
        <v>60</v>
      </c>
      <c r="J338" s="29"/>
      <c r="K338" s="28" t="s">
        <v>96</v>
      </c>
      <c r="L338" s="28">
        <v>269</v>
      </c>
      <c r="M338" s="28">
        <v>69</v>
      </c>
      <c r="N338" s="43" t="s">
        <v>1085</v>
      </c>
      <c r="O338" s="43" t="s">
        <v>1026</v>
      </c>
      <c r="P338" s="28"/>
      <c r="Q338" s="57"/>
      <c r="R338" s="57"/>
    </row>
    <row r="339" s="7" customFormat="1" ht="99.75" spans="1:18">
      <c r="A339" s="28" t="s">
        <v>554</v>
      </c>
      <c r="B339" s="36" t="s">
        <v>1022</v>
      </c>
      <c r="C339" s="28" t="s">
        <v>1023</v>
      </c>
      <c r="D339" s="28" t="s">
        <v>1093</v>
      </c>
      <c r="E339" s="28" t="s">
        <v>188</v>
      </c>
      <c r="F339" s="28" t="s">
        <v>1066</v>
      </c>
      <c r="G339" s="29">
        <v>99.2</v>
      </c>
      <c r="H339" s="30"/>
      <c r="I339" s="29">
        <v>99.2</v>
      </c>
      <c r="J339" s="29"/>
      <c r="K339" s="28" t="s">
        <v>96</v>
      </c>
      <c r="L339" s="28">
        <v>247</v>
      </c>
      <c r="M339" s="28">
        <v>50</v>
      </c>
      <c r="N339" s="43" t="s">
        <v>1067</v>
      </c>
      <c r="O339" s="43" t="s">
        <v>1026</v>
      </c>
      <c r="P339" s="28"/>
      <c r="Q339" s="57"/>
      <c r="R339" s="57"/>
    </row>
    <row r="340" s="7" customFormat="1" ht="128.25" spans="1:18">
      <c r="A340" s="28" t="s">
        <v>554</v>
      </c>
      <c r="B340" s="36" t="s">
        <v>1022</v>
      </c>
      <c r="C340" s="28" t="s">
        <v>1023</v>
      </c>
      <c r="D340" s="28" t="s">
        <v>1094</v>
      </c>
      <c r="E340" s="28" t="s">
        <v>200</v>
      </c>
      <c r="F340" s="28" t="s">
        <v>708</v>
      </c>
      <c r="G340" s="29">
        <v>99.8</v>
      </c>
      <c r="H340" s="30"/>
      <c r="I340" s="29">
        <v>99.8</v>
      </c>
      <c r="J340" s="29"/>
      <c r="K340" s="28" t="s">
        <v>96</v>
      </c>
      <c r="L340" s="28">
        <v>378</v>
      </c>
      <c r="M340" s="28">
        <v>57</v>
      </c>
      <c r="N340" s="43" t="s">
        <v>1095</v>
      </c>
      <c r="O340" s="43" t="s">
        <v>1026</v>
      </c>
      <c r="P340" s="28"/>
      <c r="Q340" s="57"/>
      <c r="R340" s="57"/>
    </row>
    <row r="341" s="7" customFormat="1" ht="85.5" spans="1:18">
      <c r="A341" s="28" t="s">
        <v>554</v>
      </c>
      <c r="B341" s="36" t="s">
        <v>1022</v>
      </c>
      <c r="C341" s="28" t="s">
        <v>1023</v>
      </c>
      <c r="D341" s="28" t="s">
        <v>1096</v>
      </c>
      <c r="E341" s="28" t="s">
        <v>200</v>
      </c>
      <c r="F341" s="28" t="s">
        <v>1097</v>
      </c>
      <c r="G341" s="29">
        <v>121</v>
      </c>
      <c r="H341" s="30"/>
      <c r="I341" s="29">
        <v>121</v>
      </c>
      <c r="J341" s="29"/>
      <c r="K341" s="28" t="s">
        <v>96</v>
      </c>
      <c r="L341" s="28">
        <v>315</v>
      </c>
      <c r="M341" s="28">
        <v>90</v>
      </c>
      <c r="N341" s="43" t="s">
        <v>1098</v>
      </c>
      <c r="O341" s="43" t="s">
        <v>1026</v>
      </c>
      <c r="P341" s="28"/>
      <c r="Q341" s="57"/>
      <c r="R341" s="57"/>
    </row>
    <row r="342" s="7" customFormat="1" ht="71.25" spans="1:18">
      <c r="A342" s="28" t="s">
        <v>554</v>
      </c>
      <c r="B342" s="36" t="s">
        <v>1022</v>
      </c>
      <c r="C342" s="28" t="s">
        <v>559</v>
      </c>
      <c r="D342" s="28" t="s">
        <v>1099</v>
      </c>
      <c r="E342" s="28" t="s">
        <v>184</v>
      </c>
      <c r="F342" s="28" t="s">
        <v>1100</v>
      </c>
      <c r="G342" s="29">
        <v>12</v>
      </c>
      <c r="H342" s="30"/>
      <c r="I342" s="29">
        <v>12</v>
      </c>
      <c r="J342" s="29"/>
      <c r="K342" s="28" t="s">
        <v>96</v>
      </c>
      <c r="L342" s="28">
        <v>275</v>
      </c>
      <c r="M342" s="28">
        <v>45</v>
      </c>
      <c r="N342" s="43" t="s">
        <v>1101</v>
      </c>
      <c r="O342" s="43" t="s">
        <v>543</v>
      </c>
      <c r="P342" s="28"/>
      <c r="Q342" s="57"/>
      <c r="R342" s="57"/>
    </row>
    <row r="343" s="7" customFormat="1" ht="71.25" spans="1:18">
      <c r="A343" s="28" t="s">
        <v>554</v>
      </c>
      <c r="B343" s="36" t="s">
        <v>1022</v>
      </c>
      <c r="C343" s="28" t="s">
        <v>559</v>
      </c>
      <c r="D343" s="28" t="s">
        <v>1102</v>
      </c>
      <c r="E343" s="28" t="s">
        <v>241</v>
      </c>
      <c r="F343" s="28" t="s">
        <v>754</v>
      </c>
      <c r="G343" s="29">
        <v>13</v>
      </c>
      <c r="H343" s="30"/>
      <c r="I343" s="29">
        <v>13</v>
      </c>
      <c r="J343" s="29"/>
      <c r="K343" s="28" t="s">
        <v>96</v>
      </c>
      <c r="L343" s="28">
        <v>281</v>
      </c>
      <c r="M343" s="28">
        <v>55</v>
      </c>
      <c r="N343" s="43" t="s">
        <v>1103</v>
      </c>
      <c r="O343" s="43" t="s">
        <v>543</v>
      </c>
      <c r="P343" s="28"/>
      <c r="Q343" s="57"/>
      <c r="R343" s="57"/>
    </row>
    <row r="344" s="7" customFormat="1" ht="71.25" spans="1:18">
      <c r="A344" s="28" t="s">
        <v>554</v>
      </c>
      <c r="B344" s="36" t="s">
        <v>1022</v>
      </c>
      <c r="C344" s="28" t="s">
        <v>1023</v>
      </c>
      <c r="D344" s="28" t="s">
        <v>1104</v>
      </c>
      <c r="E344" s="28" t="s">
        <v>184</v>
      </c>
      <c r="F344" s="28" t="s">
        <v>1105</v>
      </c>
      <c r="G344" s="29">
        <v>15</v>
      </c>
      <c r="H344" s="30"/>
      <c r="I344" s="29">
        <v>15</v>
      </c>
      <c r="J344" s="29"/>
      <c r="K344" s="28" t="s">
        <v>96</v>
      </c>
      <c r="L344" s="28">
        <v>412</v>
      </c>
      <c r="M344" s="28">
        <v>61</v>
      </c>
      <c r="N344" s="43" t="s">
        <v>1106</v>
      </c>
      <c r="O344" s="43" t="s">
        <v>543</v>
      </c>
      <c r="P344" s="28"/>
      <c r="Q344" s="57"/>
      <c r="R344" s="57"/>
    </row>
    <row r="345" s="7" customFormat="1" ht="71.25" spans="1:18">
      <c r="A345" s="28" t="s">
        <v>554</v>
      </c>
      <c r="B345" s="36" t="s">
        <v>1022</v>
      </c>
      <c r="C345" s="28" t="s">
        <v>559</v>
      </c>
      <c r="D345" s="28" t="s">
        <v>1107</v>
      </c>
      <c r="E345" s="28" t="s">
        <v>184</v>
      </c>
      <c r="F345" s="28" t="s">
        <v>1108</v>
      </c>
      <c r="G345" s="29">
        <v>15</v>
      </c>
      <c r="H345" s="30"/>
      <c r="I345" s="29">
        <v>15</v>
      </c>
      <c r="J345" s="29"/>
      <c r="K345" s="28" t="s">
        <v>96</v>
      </c>
      <c r="L345" s="28">
        <v>367</v>
      </c>
      <c r="M345" s="28">
        <v>40</v>
      </c>
      <c r="N345" s="43" t="s">
        <v>1109</v>
      </c>
      <c r="O345" s="43" t="s">
        <v>543</v>
      </c>
      <c r="P345" s="28"/>
      <c r="Q345" s="57"/>
      <c r="R345" s="57"/>
    </row>
    <row r="346" s="7" customFormat="1" ht="71.25" spans="1:18">
      <c r="A346" s="28" t="s">
        <v>554</v>
      </c>
      <c r="B346" s="36" t="s">
        <v>1022</v>
      </c>
      <c r="C346" s="28" t="s">
        <v>1023</v>
      </c>
      <c r="D346" s="28" t="s">
        <v>1110</v>
      </c>
      <c r="E346" s="28" t="s">
        <v>176</v>
      </c>
      <c r="F346" s="28" t="s">
        <v>567</v>
      </c>
      <c r="G346" s="29">
        <v>17</v>
      </c>
      <c r="H346" s="30"/>
      <c r="I346" s="29">
        <v>17</v>
      </c>
      <c r="J346" s="29"/>
      <c r="K346" s="28" t="s">
        <v>96</v>
      </c>
      <c r="L346" s="28">
        <v>260</v>
      </c>
      <c r="M346" s="28">
        <v>77</v>
      </c>
      <c r="N346" s="43" t="s">
        <v>1111</v>
      </c>
      <c r="O346" s="43" t="s">
        <v>543</v>
      </c>
      <c r="P346" s="28"/>
      <c r="Q346" s="57"/>
      <c r="R346" s="57"/>
    </row>
    <row r="347" s="7" customFormat="1" ht="71.25" spans="1:18">
      <c r="A347" s="28" t="s">
        <v>554</v>
      </c>
      <c r="B347" s="36" t="s">
        <v>1022</v>
      </c>
      <c r="C347" s="28" t="s">
        <v>559</v>
      </c>
      <c r="D347" s="28" t="s">
        <v>1112</v>
      </c>
      <c r="E347" s="28" t="s">
        <v>383</v>
      </c>
      <c r="F347" s="28" t="s">
        <v>876</v>
      </c>
      <c r="G347" s="29">
        <v>20</v>
      </c>
      <c r="H347" s="30"/>
      <c r="I347" s="29">
        <v>20</v>
      </c>
      <c r="J347" s="29"/>
      <c r="K347" s="28" t="s">
        <v>96</v>
      </c>
      <c r="L347" s="28">
        <v>149</v>
      </c>
      <c r="M347" s="28">
        <v>31</v>
      </c>
      <c r="N347" s="43" t="s">
        <v>1113</v>
      </c>
      <c r="O347" s="43" t="s">
        <v>543</v>
      </c>
      <c r="P347" s="28"/>
      <c r="Q347" s="57"/>
      <c r="R347" s="57"/>
    </row>
    <row r="348" s="7" customFormat="1" ht="171" spans="1:18">
      <c r="A348" s="28" t="s">
        <v>554</v>
      </c>
      <c r="B348" s="36" t="s">
        <v>1022</v>
      </c>
      <c r="C348" s="28" t="s">
        <v>559</v>
      </c>
      <c r="D348" s="28" t="s">
        <v>1114</v>
      </c>
      <c r="E348" s="28" t="s">
        <v>172</v>
      </c>
      <c r="F348" s="28" t="s">
        <v>1115</v>
      </c>
      <c r="G348" s="29">
        <v>19</v>
      </c>
      <c r="H348" s="30"/>
      <c r="I348" s="29">
        <v>19</v>
      </c>
      <c r="J348" s="29"/>
      <c r="K348" s="28" t="s">
        <v>96</v>
      </c>
      <c r="L348" s="28">
        <v>263</v>
      </c>
      <c r="M348" s="28">
        <v>37</v>
      </c>
      <c r="N348" s="43" t="s">
        <v>1116</v>
      </c>
      <c r="O348" s="43" t="s">
        <v>543</v>
      </c>
      <c r="P348" s="28"/>
      <c r="Q348" s="57"/>
      <c r="R348" s="57"/>
    </row>
    <row r="349" s="7" customFormat="1" ht="85.5" spans="1:18">
      <c r="A349" s="28" t="s">
        <v>554</v>
      </c>
      <c r="B349" s="36" t="s">
        <v>1022</v>
      </c>
      <c r="C349" s="28" t="s">
        <v>1023</v>
      </c>
      <c r="D349" s="28" t="s">
        <v>1117</v>
      </c>
      <c r="E349" s="28" t="s">
        <v>114</v>
      </c>
      <c r="F349" s="28" t="s">
        <v>231</v>
      </c>
      <c r="G349" s="29">
        <v>20</v>
      </c>
      <c r="H349" s="30"/>
      <c r="I349" s="29">
        <v>20</v>
      </c>
      <c r="J349" s="29"/>
      <c r="K349" s="28" t="s">
        <v>96</v>
      </c>
      <c r="L349" s="28">
        <v>235</v>
      </c>
      <c r="M349" s="28">
        <v>9</v>
      </c>
      <c r="N349" s="43" t="s">
        <v>1118</v>
      </c>
      <c r="O349" s="43" t="s">
        <v>103</v>
      </c>
      <c r="P349" s="28"/>
      <c r="Q349" s="57"/>
      <c r="R349" s="57"/>
    </row>
    <row r="350" s="7" customFormat="1" ht="71.25" spans="1:18">
      <c r="A350" s="28" t="s">
        <v>554</v>
      </c>
      <c r="B350" s="36" t="s">
        <v>555</v>
      </c>
      <c r="C350" s="28" t="s">
        <v>98</v>
      </c>
      <c r="D350" s="28" t="s">
        <v>1119</v>
      </c>
      <c r="E350" s="28" t="s">
        <v>180</v>
      </c>
      <c r="F350" s="28" t="s">
        <v>1120</v>
      </c>
      <c r="G350" s="29">
        <v>42</v>
      </c>
      <c r="H350" s="30"/>
      <c r="I350" s="29">
        <v>42</v>
      </c>
      <c r="J350" s="29"/>
      <c r="K350" s="28" t="s">
        <v>96</v>
      </c>
      <c r="L350" s="28">
        <v>392</v>
      </c>
      <c r="M350" s="28">
        <v>178</v>
      </c>
      <c r="N350" s="43" t="s">
        <v>1121</v>
      </c>
      <c r="O350" s="43" t="s">
        <v>543</v>
      </c>
      <c r="P350" s="28"/>
      <c r="Q350" s="57"/>
      <c r="R350" s="57"/>
    </row>
    <row r="351" s="7" customFormat="1" ht="171" spans="1:18">
      <c r="A351" s="28" t="s">
        <v>554</v>
      </c>
      <c r="B351" s="36" t="s">
        <v>72</v>
      </c>
      <c r="C351" s="28" t="s">
        <v>1122</v>
      </c>
      <c r="D351" s="28" t="s">
        <v>1123</v>
      </c>
      <c r="E351" s="28" t="s">
        <v>286</v>
      </c>
      <c r="F351" s="28" t="s">
        <v>1046</v>
      </c>
      <c r="G351" s="29">
        <v>43.59</v>
      </c>
      <c r="H351" s="30"/>
      <c r="I351" s="29">
        <v>43.59</v>
      </c>
      <c r="J351" s="29"/>
      <c r="K351" s="28" t="s">
        <v>96</v>
      </c>
      <c r="L351" s="28">
        <v>461</v>
      </c>
      <c r="M351" s="28">
        <v>83</v>
      </c>
      <c r="N351" s="43" t="s">
        <v>1124</v>
      </c>
      <c r="O351" s="43" t="s">
        <v>543</v>
      </c>
      <c r="P351" s="28"/>
      <c r="Q351" s="57"/>
      <c r="R351" s="57"/>
    </row>
    <row r="352" s="7" customFormat="1" ht="71.25" spans="1:18">
      <c r="A352" s="28" t="s">
        <v>554</v>
      </c>
      <c r="B352" s="36" t="s">
        <v>1022</v>
      </c>
      <c r="C352" s="28" t="s">
        <v>1023</v>
      </c>
      <c r="D352" s="28" t="s">
        <v>1125</v>
      </c>
      <c r="E352" s="33" t="s">
        <v>192</v>
      </c>
      <c r="F352" s="28" t="s">
        <v>657</v>
      </c>
      <c r="G352" s="29">
        <v>25</v>
      </c>
      <c r="H352" s="30"/>
      <c r="I352" s="29">
        <v>25</v>
      </c>
      <c r="J352" s="29"/>
      <c r="K352" s="28" t="s">
        <v>96</v>
      </c>
      <c r="L352" s="28">
        <v>423</v>
      </c>
      <c r="M352" s="28">
        <v>110</v>
      </c>
      <c r="N352" s="43" t="s">
        <v>1126</v>
      </c>
      <c r="O352" s="43" t="s">
        <v>543</v>
      </c>
      <c r="P352" s="28"/>
      <c r="Q352" s="57"/>
      <c r="R352" s="57"/>
    </row>
    <row r="353" s="7" customFormat="1" ht="71.25" spans="1:18">
      <c r="A353" s="28" t="s">
        <v>554</v>
      </c>
      <c r="B353" s="36" t="s">
        <v>1022</v>
      </c>
      <c r="C353" s="28" t="s">
        <v>1023</v>
      </c>
      <c r="D353" s="28" t="s">
        <v>1127</v>
      </c>
      <c r="E353" s="28" t="s">
        <v>168</v>
      </c>
      <c r="F353" s="28" t="s">
        <v>1128</v>
      </c>
      <c r="G353" s="29">
        <v>26</v>
      </c>
      <c r="H353" s="30"/>
      <c r="I353" s="29">
        <v>26</v>
      </c>
      <c r="J353" s="29"/>
      <c r="K353" s="28" t="s">
        <v>96</v>
      </c>
      <c r="L353" s="28">
        <v>312</v>
      </c>
      <c r="M353" s="28">
        <v>67</v>
      </c>
      <c r="N353" s="43" t="s">
        <v>1129</v>
      </c>
      <c r="O353" s="43" t="s">
        <v>543</v>
      </c>
      <c r="P353" s="28"/>
      <c r="Q353" s="57"/>
      <c r="R353" s="57"/>
    </row>
    <row r="354" s="7" customFormat="1" ht="85.5" spans="1:18">
      <c r="A354" s="28" t="s">
        <v>554</v>
      </c>
      <c r="B354" s="36" t="s">
        <v>1022</v>
      </c>
      <c r="C354" s="28" t="s">
        <v>559</v>
      </c>
      <c r="D354" s="28" t="s">
        <v>1130</v>
      </c>
      <c r="E354" s="28" t="s">
        <v>266</v>
      </c>
      <c r="F354" s="28" t="s">
        <v>292</v>
      </c>
      <c r="G354" s="29">
        <v>28</v>
      </c>
      <c r="H354" s="30"/>
      <c r="I354" s="29">
        <v>28</v>
      </c>
      <c r="J354" s="29"/>
      <c r="K354" s="28" t="s">
        <v>96</v>
      </c>
      <c r="L354" s="28">
        <v>368</v>
      </c>
      <c r="M354" s="28">
        <v>91</v>
      </c>
      <c r="N354" s="43" t="s">
        <v>1131</v>
      </c>
      <c r="O354" s="43" t="s">
        <v>543</v>
      </c>
      <c r="P354" s="28"/>
      <c r="Q354" s="57"/>
      <c r="R354" s="57"/>
    </row>
    <row r="355" s="7" customFormat="1" ht="71.25" spans="1:18">
      <c r="A355" s="28" t="s">
        <v>554</v>
      </c>
      <c r="B355" s="36" t="s">
        <v>1022</v>
      </c>
      <c r="C355" s="28" t="s">
        <v>1023</v>
      </c>
      <c r="D355" s="28" t="s">
        <v>1132</v>
      </c>
      <c r="E355" s="28" t="s">
        <v>221</v>
      </c>
      <c r="F355" s="28" t="s">
        <v>389</v>
      </c>
      <c r="G355" s="29">
        <v>30</v>
      </c>
      <c r="H355" s="30"/>
      <c r="I355" s="29">
        <v>30</v>
      </c>
      <c r="J355" s="29"/>
      <c r="K355" s="28" t="s">
        <v>96</v>
      </c>
      <c r="L355" s="28">
        <v>218</v>
      </c>
      <c r="M355" s="28">
        <v>23</v>
      </c>
      <c r="N355" s="43" t="s">
        <v>1133</v>
      </c>
      <c r="O355" s="43" t="s">
        <v>543</v>
      </c>
      <c r="P355" s="28"/>
      <c r="Q355" s="57"/>
      <c r="R355" s="57"/>
    </row>
    <row r="356" s="7" customFormat="1" ht="99.75" spans="1:18">
      <c r="A356" s="28" t="s">
        <v>554</v>
      </c>
      <c r="B356" s="36" t="s">
        <v>1022</v>
      </c>
      <c r="C356" s="28" t="s">
        <v>559</v>
      </c>
      <c r="D356" s="28" t="s">
        <v>1134</v>
      </c>
      <c r="E356" s="28" t="s">
        <v>200</v>
      </c>
      <c r="F356" s="28" t="s">
        <v>201</v>
      </c>
      <c r="G356" s="29">
        <v>32</v>
      </c>
      <c r="H356" s="30"/>
      <c r="I356" s="29">
        <v>32</v>
      </c>
      <c r="J356" s="29"/>
      <c r="K356" s="28" t="s">
        <v>96</v>
      </c>
      <c r="L356" s="28">
        <v>310</v>
      </c>
      <c r="M356" s="28">
        <v>62</v>
      </c>
      <c r="N356" s="43" t="s">
        <v>1135</v>
      </c>
      <c r="O356" s="43" t="s">
        <v>543</v>
      </c>
      <c r="P356" s="28"/>
      <c r="Q356" s="57"/>
      <c r="R356" s="57"/>
    </row>
    <row r="357" s="7" customFormat="1" ht="71.25" spans="1:18">
      <c r="A357" s="28" t="s">
        <v>554</v>
      </c>
      <c r="B357" s="36" t="s">
        <v>1022</v>
      </c>
      <c r="C357" s="28" t="s">
        <v>1023</v>
      </c>
      <c r="D357" s="28" t="s">
        <v>1136</v>
      </c>
      <c r="E357" s="28" t="s">
        <v>200</v>
      </c>
      <c r="F357" s="28" t="s">
        <v>1137</v>
      </c>
      <c r="G357" s="29">
        <v>34</v>
      </c>
      <c r="H357" s="30"/>
      <c r="I357" s="29">
        <v>34</v>
      </c>
      <c r="J357" s="29"/>
      <c r="K357" s="28" t="s">
        <v>96</v>
      </c>
      <c r="L357" s="28">
        <v>220</v>
      </c>
      <c r="M357" s="28">
        <v>47</v>
      </c>
      <c r="N357" s="43" t="s">
        <v>1138</v>
      </c>
      <c r="O357" s="43" t="s">
        <v>543</v>
      </c>
      <c r="P357" s="28"/>
      <c r="Q357" s="57"/>
      <c r="R357" s="57"/>
    </row>
    <row r="358" s="7" customFormat="1" ht="114" spans="1:18">
      <c r="A358" s="28" t="s">
        <v>554</v>
      </c>
      <c r="B358" s="36" t="s">
        <v>1022</v>
      </c>
      <c r="C358" s="28" t="s">
        <v>1023</v>
      </c>
      <c r="D358" s="28" t="s">
        <v>1139</v>
      </c>
      <c r="E358" s="28" t="s">
        <v>241</v>
      </c>
      <c r="F358" s="28" t="s">
        <v>969</v>
      </c>
      <c r="G358" s="29">
        <v>36.8</v>
      </c>
      <c r="H358" s="30"/>
      <c r="I358" s="29">
        <v>36.8</v>
      </c>
      <c r="J358" s="29"/>
      <c r="K358" s="28" t="s">
        <v>96</v>
      </c>
      <c r="L358" s="28">
        <v>208</v>
      </c>
      <c r="M358" s="28">
        <v>22</v>
      </c>
      <c r="N358" s="43" t="s">
        <v>1140</v>
      </c>
      <c r="O358" s="43" t="s">
        <v>543</v>
      </c>
      <c r="P358" s="28"/>
      <c r="Q358" s="57"/>
      <c r="R358" s="57"/>
    </row>
    <row r="359" s="7" customFormat="1" ht="71.25" spans="1:18">
      <c r="A359" s="28" t="s">
        <v>554</v>
      </c>
      <c r="B359" s="36" t="s">
        <v>1022</v>
      </c>
      <c r="C359" s="28" t="s">
        <v>1023</v>
      </c>
      <c r="D359" s="28" t="s">
        <v>1141</v>
      </c>
      <c r="E359" s="28" t="s">
        <v>180</v>
      </c>
      <c r="F359" s="28" t="s">
        <v>1142</v>
      </c>
      <c r="G359" s="29">
        <v>40</v>
      </c>
      <c r="H359" s="30"/>
      <c r="I359" s="29">
        <v>40</v>
      </c>
      <c r="J359" s="29"/>
      <c r="K359" s="28" t="s">
        <v>96</v>
      </c>
      <c r="L359" s="28">
        <v>342</v>
      </c>
      <c r="M359" s="28">
        <v>57</v>
      </c>
      <c r="N359" s="43" t="s">
        <v>1143</v>
      </c>
      <c r="O359" s="43" t="s">
        <v>543</v>
      </c>
      <c r="P359" s="28"/>
      <c r="Q359" s="57"/>
      <c r="R359" s="57"/>
    </row>
    <row r="360" s="7" customFormat="1" ht="71.25" spans="1:18">
      <c r="A360" s="28" t="s">
        <v>554</v>
      </c>
      <c r="B360" s="36" t="s">
        <v>1022</v>
      </c>
      <c r="C360" s="28" t="s">
        <v>1023</v>
      </c>
      <c r="D360" s="28" t="s">
        <v>1144</v>
      </c>
      <c r="E360" s="28" t="s">
        <v>163</v>
      </c>
      <c r="F360" s="28" t="s">
        <v>1145</v>
      </c>
      <c r="G360" s="29">
        <v>170</v>
      </c>
      <c r="H360" s="30"/>
      <c r="I360" s="29">
        <v>170</v>
      </c>
      <c r="J360" s="29"/>
      <c r="K360" s="28" t="s">
        <v>96</v>
      </c>
      <c r="L360" s="28">
        <v>761</v>
      </c>
      <c r="M360" s="28">
        <v>159</v>
      </c>
      <c r="N360" s="43" t="s">
        <v>1146</v>
      </c>
      <c r="O360" s="43" t="s">
        <v>543</v>
      </c>
      <c r="P360" s="28"/>
      <c r="Q360" s="57"/>
      <c r="R360" s="57"/>
    </row>
    <row r="361" s="7" customFormat="1" ht="71.25" spans="1:18">
      <c r="A361" s="28" t="s">
        <v>554</v>
      </c>
      <c r="B361" s="36" t="s">
        <v>1022</v>
      </c>
      <c r="C361" s="28" t="s">
        <v>1023</v>
      </c>
      <c r="D361" s="28" t="s">
        <v>1147</v>
      </c>
      <c r="E361" s="28" t="s">
        <v>176</v>
      </c>
      <c r="F361" s="28" t="s">
        <v>283</v>
      </c>
      <c r="G361" s="29">
        <v>178.6</v>
      </c>
      <c r="H361" s="30"/>
      <c r="I361" s="29">
        <v>178.6</v>
      </c>
      <c r="J361" s="29"/>
      <c r="K361" s="28" t="s">
        <v>96</v>
      </c>
      <c r="L361" s="28">
        <v>176</v>
      </c>
      <c r="M361" s="28">
        <v>30</v>
      </c>
      <c r="N361" s="43" t="s">
        <v>1148</v>
      </c>
      <c r="O361" s="43" t="s">
        <v>543</v>
      </c>
      <c r="P361" s="28"/>
      <c r="Q361" s="57"/>
      <c r="R361" s="57"/>
    </row>
    <row r="362" s="7" customFormat="1" ht="57" spans="1:18">
      <c r="A362" s="28" t="s">
        <v>554</v>
      </c>
      <c r="B362" s="36" t="s">
        <v>72</v>
      </c>
      <c r="C362" s="28" t="s">
        <v>1149</v>
      </c>
      <c r="D362" s="28" t="s">
        <v>1150</v>
      </c>
      <c r="E362" s="28" t="s">
        <v>168</v>
      </c>
      <c r="F362" s="28" t="s">
        <v>594</v>
      </c>
      <c r="G362" s="29">
        <v>7.6</v>
      </c>
      <c r="H362" s="30"/>
      <c r="I362" s="29">
        <v>7.6</v>
      </c>
      <c r="J362" s="29"/>
      <c r="K362" s="28" t="s">
        <v>96</v>
      </c>
      <c r="L362" s="28">
        <v>148</v>
      </c>
      <c r="M362" s="28">
        <v>40</v>
      </c>
      <c r="N362" s="43" t="s">
        <v>1151</v>
      </c>
      <c r="O362" s="43" t="s">
        <v>103</v>
      </c>
      <c r="P362" s="28"/>
      <c r="Q362" s="57"/>
      <c r="R362" s="57"/>
    </row>
    <row r="363" s="7" customFormat="1" ht="57" spans="1:18">
      <c r="A363" s="28" t="s">
        <v>554</v>
      </c>
      <c r="B363" s="36" t="s">
        <v>72</v>
      </c>
      <c r="C363" s="28" t="s">
        <v>1149</v>
      </c>
      <c r="D363" s="28" t="s">
        <v>1152</v>
      </c>
      <c r="E363" s="28" t="s">
        <v>124</v>
      </c>
      <c r="F363" s="28" t="s">
        <v>1153</v>
      </c>
      <c r="G363" s="29">
        <v>9.2</v>
      </c>
      <c r="H363" s="30"/>
      <c r="I363" s="29">
        <v>9.2</v>
      </c>
      <c r="J363" s="29"/>
      <c r="K363" s="28" t="s">
        <v>96</v>
      </c>
      <c r="L363" s="28">
        <v>176</v>
      </c>
      <c r="M363" s="28">
        <v>9</v>
      </c>
      <c r="N363" s="43" t="s">
        <v>1154</v>
      </c>
      <c r="O363" s="43" t="s">
        <v>103</v>
      </c>
      <c r="P363" s="28"/>
      <c r="Q363" s="57"/>
      <c r="R363" s="57"/>
    </row>
    <row r="364" s="7" customFormat="1" ht="57" spans="1:18">
      <c r="A364" s="28" t="s">
        <v>554</v>
      </c>
      <c r="B364" s="36" t="s">
        <v>72</v>
      </c>
      <c r="C364" s="28" t="s">
        <v>1149</v>
      </c>
      <c r="D364" s="28" t="s">
        <v>1155</v>
      </c>
      <c r="E364" s="28" t="s">
        <v>163</v>
      </c>
      <c r="F364" s="28" t="s">
        <v>298</v>
      </c>
      <c r="G364" s="29">
        <v>9.8</v>
      </c>
      <c r="H364" s="30"/>
      <c r="I364" s="29">
        <v>9.8</v>
      </c>
      <c r="J364" s="29"/>
      <c r="K364" s="28" t="s">
        <v>96</v>
      </c>
      <c r="L364" s="28">
        <v>283</v>
      </c>
      <c r="M364" s="28">
        <v>75</v>
      </c>
      <c r="N364" s="43" t="s">
        <v>1156</v>
      </c>
      <c r="O364" s="43" t="s">
        <v>103</v>
      </c>
      <c r="P364" s="28"/>
      <c r="Q364" s="57"/>
      <c r="R364" s="57"/>
    </row>
    <row r="365" s="7" customFormat="1" ht="57" spans="1:18">
      <c r="A365" s="28" t="s">
        <v>554</v>
      </c>
      <c r="B365" s="36" t="s">
        <v>72</v>
      </c>
      <c r="C365" s="28" t="s">
        <v>1149</v>
      </c>
      <c r="D365" s="28" t="s">
        <v>1157</v>
      </c>
      <c r="E365" s="28" t="s">
        <v>172</v>
      </c>
      <c r="F365" s="28" t="s">
        <v>700</v>
      </c>
      <c r="G365" s="29">
        <v>10</v>
      </c>
      <c r="H365" s="30"/>
      <c r="I365" s="29">
        <v>10</v>
      </c>
      <c r="J365" s="29"/>
      <c r="K365" s="28" t="s">
        <v>96</v>
      </c>
      <c r="L365" s="28">
        <v>364</v>
      </c>
      <c r="M365" s="28">
        <v>57</v>
      </c>
      <c r="N365" s="43" t="s">
        <v>1158</v>
      </c>
      <c r="O365" s="43" t="s">
        <v>103</v>
      </c>
      <c r="P365" s="28"/>
      <c r="Q365" s="57"/>
      <c r="R365" s="57"/>
    </row>
    <row r="366" s="7" customFormat="1" ht="57" spans="1:18">
      <c r="A366" s="28" t="s">
        <v>554</v>
      </c>
      <c r="B366" s="36" t="s">
        <v>72</v>
      </c>
      <c r="C366" s="28" t="s">
        <v>1149</v>
      </c>
      <c r="D366" s="28" t="s">
        <v>1157</v>
      </c>
      <c r="E366" s="28" t="s">
        <v>184</v>
      </c>
      <c r="F366" s="28" t="s">
        <v>1105</v>
      </c>
      <c r="G366" s="29">
        <v>10.3</v>
      </c>
      <c r="H366" s="30"/>
      <c r="I366" s="29">
        <v>10.3</v>
      </c>
      <c r="J366" s="29"/>
      <c r="K366" s="28" t="s">
        <v>96</v>
      </c>
      <c r="L366" s="28">
        <v>412</v>
      </c>
      <c r="M366" s="28">
        <v>61</v>
      </c>
      <c r="N366" s="43" t="s">
        <v>1159</v>
      </c>
      <c r="O366" s="43" t="s">
        <v>103</v>
      </c>
      <c r="P366" s="28"/>
      <c r="Q366" s="57"/>
      <c r="R366" s="57"/>
    </row>
    <row r="367" s="7" customFormat="1" ht="57" spans="1:18">
      <c r="A367" s="28" t="s">
        <v>554</v>
      </c>
      <c r="B367" s="36" t="s">
        <v>72</v>
      </c>
      <c r="C367" s="28" t="s">
        <v>1149</v>
      </c>
      <c r="D367" s="28" t="s">
        <v>1160</v>
      </c>
      <c r="E367" s="28" t="s">
        <v>216</v>
      </c>
      <c r="F367" s="28" t="s">
        <v>1161</v>
      </c>
      <c r="G367" s="29">
        <v>11</v>
      </c>
      <c r="H367" s="30"/>
      <c r="I367" s="29">
        <v>11</v>
      </c>
      <c r="J367" s="29"/>
      <c r="K367" s="28" t="s">
        <v>96</v>
      </c>
      <c r="L367" s="28">
        <v>358</v>
      </c>
      <c r="M367" s="28">
        <v>97</v>
      </c>
      <c r="N367" s="43" t="s">
        <v>1162</v>
      </c>
      <c r="O367" s="43" t="s">
        <v>103</v>
      </c>
      <c r="P367" s="28"/>
      <c r="Q367" s="57"/>
      <c r="R367" s="57"/>
    </row>
    <row r="368" s="7" customFormat="1" ht="57" spans="1:18">
      <c r="A368" s="28" t="s">
        <v>554</v>
      </c>
      <c r="B368" s="36" t="s">
        <v>72</v>
      </c>
      <c r="C368" s="28" t="s">
        <v>1149</v>
      </c>
      <c r="D368" s="28" t="s">
        <v>1163</v>
      </c>
      <c r="E368" s="28" t="s">
        <v>124</v>
      </c>
      <c r="F368" s="28" t="s">
        <v>1164</v>
      </c>
      <c r="G368" s="29">
        <v>11.1</v>
      </c>
      <c r="H368" s="30"/>
      <c r="I368" s="29">
        <v>11.1</v>
      </c>
      <c r="J368" s="29"/>
      <c r="K368" s="28" t="s">
        <v>96</v>
      </c>
      <c r="L368" s="28">
        <v>218</v>
      </c>
      <c r="M368" s="28">
        <v>23</v>
      </c>
      <c r="N368" s="43" t="s">
        <v>1165</v>
      </c>
      <c r="O368" s="43" t="s">
        <v>103</v>
      </c>
      <c r="P368" s="28"/>
      <c r="Q368" s="57"/>
      <c r="R368" s="57"/>
    </row>
    <row r="369" s="7" customFormat="1" ht="57" spans="1:18">
      <c r="A369" s="28" t="s">
        <v>554</v>
      </c>
      <c r="B369" s="36" t="s">
        <v>72</v>
      </c>
      <c r="C369" s="28" t="s">
        <v>1149</v>
      </c>
      <c r="D369" s="28" t="s">
        <v>1166</v>
      </c>
      <c r="E369" s="28" t="s">
        <v>176</v>
      </c>
      <c r="F369" s="28" t="s">
        <v>1167</v>
      </c>
      <c r="G369" s="29">
        <v>11.6</v>
      </c>
      <c r="H369" s="30"/>
      <c r="I369" s="29">
        <v>11.6</v>
      </c>
      <c r="J369" s="29"/>
      <c r="K369" s="28" t="s">
        <v>96</v>
      </c>
      <c r="L369" s="28">
        <v>242</v>
      </c>
      <c r="M369" s="28">
        <v>78</v>
      </c>
      <c r="N369" s="43" t="s">
        <v>1168</v>
      </c>
      <c r="O369" s="43" t="s">
        <v>103</v>
      </c>
      <c r="P369" s="28"/>
      <c r="Q369" s="57"/>
      <c r="R369" s="57"/>
    </row>
    <row r="370" s="7" customFormat="1" ht="71.25" spans="1:18">
      <c r="A370" s="28" t="s">
        <v>554</v>
      </c>
      <c r="B370" s="36" t="s">
        <v>72</v>
      </c>
      <c r="C370" s="28" t="s">
        <v>1149</v>
      </c>
      <c r="D370" s="28" t="s">
        <v>1169</v>
      </c>
      <c r="E370" s="28" t="s">
        <v>114</v>
      </c>
      <c r="F370" s="28" t="s">
        <v>613</v>
      </c>
      <c r="G370" s="29">
        <v>11.8</v>
      </c>
      <c r="H370" s="30"/>
      <c r="I370" s="29">
        <v>11.8</v>
      </c>
      <c r="J370" s="29"/>
      <c r="K370" s="28" t="s">
        <v>96</v>
      </c>
      <c r="L370" s="28">
        <v>171</v>
      </c>
      <c r="M370" s="28">
        <v>90</v>
      </c>
      <c r="N370" s="43" t="s">
        <v>1170</v>
      </c>
      <c r="O370" s="43" t="s">
        <v>103</v>
      </c>
      <c r="P370" s="28"/>
      <c r="Q370" s="57"/>
      <c r="R370" s="57"/>
    </row>
    <row r="371" s="7" customFormat="1" ht="57" spans="1:18">
      <c r="A371" s="28" t="s">
        <v>554</v>
      </c>
      <c r="B371" s="36" t="s">
        <v>72</v>
      </c>
      <c r="C371" s="28" t="s">
        <v>1149</v>
      </c>
      <c r="D371" s="28" t="s">
        <v>1171</v>
      </c>
      <c r="E371" s="28" t="s">
        <v>221</v>
      </c>
      <c r="F371" s="28" t="s">
        <v>1172</v>
      </c>
      <c r="G371" s="29">
        <v>12</v>
      </c>
      <c r="H371" s="30"/>
      <c r="I371" s="29">
        <v>12</v>
      </c>
      <c r="J371" s="29"/>
      <c r="K371" s="28" t="s">
        <v>96</v>
      </c>
      <c r="L371" s="28">
        <v>448</v>
      </c>
      <c r="M371" s="28">
        <v>144</v>
      </c>
      <c r="N371" s="43" t="s">
        <v>1173</v>
      </c>
      <c r="O371" s="43" t="s">
        <v>103</v>
      </c>
      <c r="P371" s="28"/>
      <c r="Q371" s="57"/>
      <c r="R371" s="57"/>
    </row>
    <row r="372" s="7" customFormat="1" ht="57" spans="1:18">
      <c r="A372" s="28" t="s">
        <v>554</v>
      </c>
      <c r="B372" s="36" t="s">
        <v>72</v>
      </c>
      <c r="C372" s="28" t="s">
        <v>1149</v>
      </c>
      <c r="D372" s="28" t="s">
        <v>1174</v>
      </c>
      <c r="E372" s="28" t="s">
        <v>200</v>
      </c>
      <c r="F372" s="28" t="s">
        <v>990</v>
      </c>
      <c r="G372" s="29">
        <v>12.2</v>
      </c>
      <c r="H372" s="30"/>
      <c r="I372" s="29">
        <v>12.2</v>
      </c>
      <c r="J372" s="29"/>
      <c r="K372" s="28" t="s">
        <v>96</v>
      </c>
      <c r="L372" s="28">
        <v>328</v>
      </c>
      <c r="M372" s="28">
        <v>91</v>
      </c>
      <c r="N372" s="43" t="s">
        <v>1175</v>
      </c>
      <c r="O372" s="43" t="s">
        <v>103</v>
      </c>
      <c r="P372" s="28"/>
      <c r="Q372" s="57"/>
      <c r="R372" s="57"/>
    </row>
    <row r="373" s="7" customFormat="1" ht="57" spans="1:18">
      <c r="A373" s="28" t="s">
        <v>554</v>
      </c>
      <c r="B373" s="36" t="s">
        <v>72</v>
      </c>
      <c r="C373" s="28" t="s">
        <v>1149</v>
      </c>
      <c r="D373" s="28" t="s">
        <v>1176</v>
      </c>
      <c r="E373" s="28" t="s">
        <v>254</v>
      </c>
      <c r="F373" s="28" t="s">
        <v>1177</v>
      </c>
      <c r="G373" s="29">
        <v>13.4</v>
      </c>
      <c r="H373" s="30"/>
      <c r="I373" s="29">
        <v>13.4</v>
      </c>
      <c r="J373" s="29"/>
      <c r="K373" s="28" t="s">
        <v>96</v>
      </c>
      <c r="L373" s="28">
        <v>480</v>
      </c>
      <c r="M373" s="28">
        <v>134</v>
      </c>
      <c r="N373" s="43" t="s">
        <v>1178</v>
      </c>
      <c r="O373" s="43" t="s">
        <v>103</v>
      </c>
      <c r="P373" s="28"/>
      <c r="Q373" s="57"/>
      <c r="R373" s="57"/>
    </row>
    <row r="374" s="7" customFormat="1" ht="57" spans="1:18">
      <c r="A374" s="28" t="s">
        <v>554</v>
      </c>
      <c r="B374" s="36" t="s">
        <v>72</v>
      </c>
      <c r="C374" s="28" t="s">
        <v>1149</v>
      </c>
      <c r="D374" s="28" t="s">
        <v>1179</v>
      </c>
      <c r="E374" s="28" t="s">
        <v>168</v>
      </c>
      <c r="F374" s="28" t="s">
        <v>1180</v>
      </c>
      <c r="G374" s="29">
        <v>14</v>
      </c>
      <c r="H374" s="30"/>
      <c r="I374" s="29">
        <v>14</v>
      </c>
      <c r="J374" s="29"/>
      <c r="K374" s="28" t="s">
        <v>96</v>
      </c>
      <c r="L374" s="28">
        <v>292</v>
      </c>
      <c r="M374" s="28">
        <v>76</v>
      </c>
      <c r="N374" s="43" t="s">
        <v>1181</v>
      </c>
      <c r="O374" s="43" t="s">
        <v>103</v>
      </c>
      <c r="P374" s="28"/>
      <c r="Q374" s="57"/>
      <c r="R374" s="57"/>
    </row>
    <row r="375" s="7" customFormat="1" ht="57" spans="1:18">
      <c r="A375" s="28" t="s">
        <v>554</v>
      </c>
      <c r="B375" s="36" t="s">
        <v>72</v>
      </c>
      <c r="C375" s="28" t="s">
        <v>1149</v>
      </c>
      <c r="D375" s="28" t="s">
        <v>1182</v>
      </c>
      <c r="E375" s="28" t="s">
        <v>286</v>
      </c>
      <c r="F375" s="28" t="s">
        <v>310</v>
      </c>
      <c r="G375" s="29">
        <v>14.2</v>
      </c>
      <c r="H375" s="30"/>
      <c r="I375" s="29">
        <v>14.2</v>
      </c>
      <c r="J375" s="29"/>
      <c r="K375" s="28" t="s">
        <v>96</v>
      </c>
      <c r="L375" s="28">
        <v>208</v>
      </c>
      <c r="M375" s="28">
        <v>63</v>
      </c>
      <c r="N375" s="43" t="s">
        <v>1183</v>
      </c>
      <c r="O375" s="43" t="s">
        <v>103</v>
      </c>
      <c r="P375" s="28"/>
      <c r="Q375" s="57"/>
      <c r="R375" s="57"/>
    </row>
    <row r="376" s="7" customFormat="1" ht="57" spans="1:18">
      <c r="A376" s="28" t="s">
        <v>554</v>
      </c>
      <c r="B376" s="36" t="s">
        <v>72</v>
      </c>
      <c r="C376" s="28" t="s">
        <v>1149</v>
      </c>
      <c r="D376" s="28" t="s">
        <v>1184</v>
      </c>
      <c r="E376" s="28" t="s">
        <v>114</v>
      </c>
      <c r="F376" s="28" t="s">
        <v>231</v>
      </c>
      <c r="G376" s="29">
        <v>14.8</v>
      </c>
      <c r="H376" s="30"/>
      <c r="I376" s="29">
        <v>14.8</v>
      </c>
      <c r="J376" s="29"/>
      <c r="K376" s="28" t="s">
        <v>96</v>
      </c>
      <c r="L376" s="28">
        <v>159</v>
      </c>
      <c r="M376" s="28">
        <v>68</v>
      </c>
      <c r="N376" s="43" t="s">
        <v>1185</v>
      </c>
      <c r="O376" s="43" t="s">
        <v>103</v>
      </c>
      <c r="P376" s="28"/>
      <c r="Q376" s="57"/>
      <c r="R376" s="57"/>
    </row>
    <row r="377" s="7" customFormat="1" ht="57" spans="1:18">
      <c r="A377" s="28" t="s">
        <v>554</v>
      </c>
      <c r="B377" s="36" t="s">
        <v>72</v>
      </c>
      <c r="C377" s="28" t="s">
        <v>1149</v>
      </c>
      <c r="D377" s="28" t="s">
        <v>1179</v>
      </c>
      <c r="E377" s="28" t="s">
        <v>168</v>
      </c>
      <c r="F377" s="28" t="s">
        <v>1186</v>
      </c>
      <c r="G377" s="29">
        <v>15</v>
      </c>
      <c r="H377" s="30"/>
      <c r="I377" s="29">
        <v>15</v>
      </c>
      <c r="J377" s="29"/>
      <c r="K377" s="28" t="s">
        <v>96</v>
      </c>
      <c r="L377" s="28">
        <v>291</v>
      </c>
      <c r="M377" s="28">
        <v>44</v>
      </c>
      <c r="N377" s="43" t="s">
        <v>1187</v>
      </c>
      <c r="O377" s="43" t="s">
        <v>103</v>
      </c>
      <c r="P377" s="28"/>
      <c r="Q377" s="57"/>
      <c r="R377" s="57"/>
    </row>
    <row r="378" s="7" customFormat="1" ht="71.25" spans="1:18">
      <c r="A378" s="28" t="s">
        <v>554</v>
      </c>
      <c r="B378" s="36" t="s">
        <v>72</v>
      </c>
      <c r="C378" s="28" t="s">
        <v>1149</v>
      </c>
      <c r="D378" s="28" t="s">
        <v>1188</v>
      </c>
      <c r="E378" s="28" t="s">
        <v>114</v>
      </c>
      <c r="F378" s="28" t="s">
        <v>1189</v>
      </c>
      <c r="G378" s="29">
        <v>15</v>
      </c>
      <c r="H378" s="30"/>
      <c r="I378" s="29">
        <v>15</v>
      </c>
      <c r="J378" s="29"/>
      <c r="K378" s="28" t="s">
        <v>96</v>
      </c>
      <c r="L378" s="28">
        <v>136</v>
      </c>
      <c r="M378" s="28">
        <v>42</v>
      </c>
      <c r="N378" s="43" t="s">
        <v>1190</v>
      </c>
      <c r="O378" s="43" t="s">
        <v>543</v>
      </c>
      <c r="P378" s="28"/>
      <c r="Q378" s="57"/>
      <c r="R378" s="57"/>
    </row>
    <row r="379" s="7" customFormat="1" ht="57" spans="1:18">
      <c r="A379" s="28" t="s">
        <v>554</v>
      </c>
      <c r="B379" s="36" t="s">
        <v>72</v>
      </c>
      <c r="C379" s="28" t="s">
        <v>1149</v>
      </c>
      <c r="D379" s="28" t="s">
        <v>1191</v>
      </c>
      <c r="E379" s="28" t="s">
        <v>196</v>
      </c>
      <c r="F379" s="28" t="s">
        <v>1192</v>
      </c>
      <c r="G379" s="29">
        <v>15.9</v>
      </c>
      <c r="H379" s="30"/>
      <c r="I379" s="29">
        <v>15.9</v>
      </c>
      <c r="J379" s="29"/>
      <c r="K379" s="28" t="s">
        <v>96</v>
      </c>
      <c r="L379" s="28">
        <v>257</v>
      </c>
      <c r="M379" s="28">
        <v>67</v>
      </c>
      <c r="N379" s="43" t="s">
        <v>1158</v>
      </c>
      <c r="O379" s="43" t="s">
        <v>103</v>
      </c>
      <c r="P379" s="28"/>
      <c r="Q379" s="57"/>
      <c r="R379" s="57"/>
    </row>
    <row r="380" s="7" customFormat="1" ht="71.25" spans="1:18">
      <c r="A380" s="28" t="s">
        <v>554</v>
      </c>
      <c r="B380" s="36" t="s">
        <v>72</v>
      </c>
      <c r="C380" s="28" t="s">
        <v>1149</v>
      </c>
      <c r="D380" s="28" t="s">
        <v>1193</v>
      </c>
      <c r="E380" s="28" t="s">
        <v>184</v>
      </c>
      <c r="F380" s="28" t="s">
        <v>1194</v>
      </c>
      <c r="G380" s="29">
        <v>17.7</v>
      </c>
      <c r="H380" s="30"/>
      <c r="I380" s="29">
        <v>17.7</v>
      </c>
      <c r="J380" s="29"/>
      <c r="K380" s="28" t="s">
        <v>96</v>
      </c>
      <c r="L380" s="28">
        <v>308</v>
      </c>
      <c r="M380" s="28">
        <v>61</v>
      </c>
      <c r="N380" s="43" t="s">
        <v>1195</v>
      </c>
      <c r="O380" s="43" t="s">
        <v>103</v>
      </c>
      <c r="P380" s="28"/>
      <c r="Q380" s="57"/>
      <c r="R380" s="57"/>
    </row>
    <row r="381" s="7" customFormat="1" ht="57" spans="1:18">
      <c r="A381" s="28" t="s">
        <v>554</v>
      </c>
      <c r="B381" s="36" t="s">
        <v>72</v>
      </c>
      <c r="C381" s="28" t="s">
        <v>1149</v>
      </c>
      <c r="D381" s="28" t="s">
        <v>1196</v>
      </c>
      <c r="E381" s="28" t="s">
        <v>168</v>
      </c>
      <c r="F381" s="28" t="s">
        <v>1197</v>
      </c>
      <c r="G381" s="29">
        <v>18.4</v>
      </c>
      <c r="H381" s="30"/>
      <c r="I381" s="29">
        <v>18.4</v>
      </c>
      <c r="J381" s="29"/>
      <c r="K381" s="28" t="s">
        <v>96</v>
      </c>
      <c r="L381" s="28">
        <v>198</v>
      </c>
      <c r="M381" s="28">
        <v>63</v>
      </c>
      <c r="N381" s="43" t="s">
        <v>1198</v>
      </c>
      <c r="O381" s="43" t="s">
        <v>103</v>
      </c>
      <c r="P381" s="28"/>
      <c r="Q381" s="57"/>
      <c r="R381" s="57"/>
    </row>
    <row r="382" s="7" customFormat="1" ht="57" spans="1:18">
      <c r="A382" s="28" t="s">
        <v>554</v>
      </c>
      <c r="B382" s="36" t="s">
        <v>72</v>
      </c>
      <c r="C382" s="28" t="s">
        <v>1149</v>
      </c>
      <c r="D382" s="28" t="s">
        <v>1199</v>
      </c>
      <c r="E382" s="28" t="s">
        <v>168</v>
      </c>
      <c r="F382" s="28" t="s">
        <v>1200</v>
      </c>
      <c r="G382" s="29">
        <v>18.5</v>
      </c>
      <c r="H382" s="30"/>
      <c r="I382" s="29">
        <v>18.5</v>
      </c>
      <c r="J382" s="29"/>
      <c r="K382" s="28" t="s">
        <v>96</v>
      </c>
      <c r="L382" s="28">
        <v>341</v>
      </c>
      <c r="M382" s="28">
        <v>57</v>
      </c>
      <c r="N382" s="43" t="s">
        <v>1201</v>
      </c>
      <c r="O382" s="43" t="s">
        <v>103</v>
      </c>
      <c r="P382" s="28"/>
      <c r="Q382" s="57"/>
      <c r="R382" s="57"/>
    </row>
    <row r="383" s="7" customFormat="1" ht="57" spans="1:18">
      <c r="A383" s="28" t="s">
        <v>554</v>
      </c>
      <c r="B383" s="36" t="s">
        <v>72</v>
      </c>
      <c r="C383" s="28" t="s">
        <v>1149</v>
      </c>
      <c r="D383" s="28" t="s">
        <v>1202</v>
      </c>
      <c r="E383" s="28" t="s">
        <v>100</v>
      </c>
      <c r="F383" s="28" t="s">
        <v>1203</v>
      </c>
      <c r="G383" s="29">
        <v>19.4</v>
      </c>
      <c r="H383" s="30"/>
      <c r="I383" s="29">
        <v>19.4</v>
      </c>
      <c r="J383" s="29"/>
      <c r="K383" s="28" t="s">
        <v>96</v>
      </c>
      <c r="L383" s="28">
        <v>256</v>
      </c>
      <c r="M383" s="28">
        <v>79</v>
      </c>
      <c r="N383" s="43" t="s">
        <v>1204</v>
      </c>
      <c r="O383" s="43" t="s">
        <v>103</v>
      </c>
      <c r="P383" s="28"/>
      <c r="Q383" s="57"/>
      <c r="R383" s="57"/>
    </row>
    <row r="384" s="7" customFormat="1" ht="57" spans="1:18">
      <c r="A384" s="28" t="s">
        <v>554</v>
      </c>
      <c r="B384" s="36" t="s">
        <v>72</v>
      </c>
      <c r="C384" s="28" t="s">
        <v>1149</v>
      </c>
      <c r="D384" s="28" t="s">
        <v>1205</v>
      </c>
      <c r="E384" s="28" t="s">
        <v>124</v>
      </c>
      <c r="F384" s="28" t="s">
        <v>274</v>
      </c>
      <c r="G384" s="29">
        <v>20</v>
      </c>
      <c r="H384" s="30"/>
      <c r="I384" s="29">
        <v>20</v>
      </c>
      <c r="J384" s="29"/>
      <c r="K384" s="28" t="s">
        <v>96</v>
      </c>
      <c r="L384" s="28">
        <v>226</v>
      </c>
      <c r="M384" s="28">
        <v>14</v>
      </c>
      <c r="N384" s="43" t="s">
        <v>1206</v>
      </c>
      <c r="O384" s="43" t="s">
        <v>103</v>
      </c>
      <c r="P384" s="28"/>
      <c r="Q384" s="57"/>
      <c r="R384" s="57"/>
    </row>
    <row r="385" s="7" customFormat="1" ht="57" spans="1:18">
      <c r="A385" s="28" t="s">
        <v>554</v>
      </c>
      <c r="B385" s="36" t="s">
        <v>72</v>
      </c>
      <c r="C385" s="28" t="s">
        <v>1149</v>
      </c>
      <c r="D385" s="28" t="s">
        <v>1207</v>
      </c>
      <c r="E385" s="28" t="s">
        <v>221</v>
      </c>
      <c r="F385" s="28" t="s">
        <v>652</v>
      </c>
      <c r="G385" s="29">
        <v>20</v>
      </c>
      <c r="H385" s="30"/>
      <c r="I385" s="29">
        <v>20</v>
      </c>
      <c r="J385" s="29"/>
      <c r="K385" s="28" t="s">
        <v>96</v>
      </c>
      <c r="L385" s="28">
        <v>344</v>
      </c>
      <c r="M385" s="28">
        <v>87</v>
      </c>
      <c r="N385" s="43" t="s">
        <v>1158</v>
      </c>
      <c r="O385" s="43" t="s">
        <v>103</v>
      </c>
      <c r="P385" s="28"/>
      <c r="Q385" s="57"/>
      <c r="R385" s="57"/>
    </row>
    <row r="386" s="7" customFormat="1" ht="71.25" spans="1:18">
      <c r="A386" s="28" t="s">
        <v>554</v>
      </c>
      <c r="B386" s="36" t="s">
        <v>72</v>
      </c>
      <c r="C386" s="28" t="s">
        <v>1149</v>
      </c>
      <c r="D386" s="28" t="s">
        <v>1208</v>
      </c>
      <c r="E386" s="28" t="s">
        <v>124</v>
      </c>
      <c r="F386" s="28" t="s">
        <v>1209</v>
      </c>
      <c r="G386" s="29">
        <v>21</v>
      </c>
      <c r="H386" s="30"/>
      <c r="I386" s="29">
        <v>21</v>
      </c>
      <c r="J386" s="29"/>
      <c r="K386" s="28" t="s">
        <v>96</v>
      </c>
      <c r="L386" s="28">
        <v>162</v>
      </c>
      <c r="M386" s="28">
        <v>20</v>
      </c>
      <c r="N386" s="43" t="s">
        <v>1210</v>
      </c>
      <c r="O386" s="43" t="s">
        <v>103</v>
      </c>
      <c r="P386" s="28"/>
      <c r="Q386" s="57"/>
      <c r="R386" s="57"/>
    </row>
    <row r="387" s="7" customFormat="1" ht="57" spans="1:18">
      <c r="A387" s="28" t="s">
        <v>554</v>
      </c>
      <c r="B387" s="36" t="s">
        <v>72</v>
      </c>
      <c r="C387" s="28" t="s">
        <v>1149</v>
      </c>
      <c r="D387" s="28" t="s">
        <v>1211</v>
      </c>
      <c r="E387" s="28" t="s">
        <v>172</v>
      </c>
      <c r="F387" s="28" t="s">
        <v>1115</v>
      </c>
      <c r="G387" s="29">
        <v>23.1</v>
      </c>
      <c r="H387" s="30"/>
      <c r="I387" s="29">
        <v>23.1</v>
      </c>
      <c r="J387" s="29"/>
      <c r="K387" s="28" t="s">
        <v>96</v>
      </c>
      <c r="L387" s="28">
        <v>263</v>
      </c>
      <c r="M387" s="28">
        <v>37</v>
      </c>
      <c r="N387" s="43" t="s">
        <v>1212</v>
      </c>
      <c r="O387" s="43" t="s">
        <v>103</v>
      </c>
      <c r="P387" s="28"/>
      <c r="Q387" s="57"/>
      <c r="R387" s="57"/>
    </row>
    <row r="388" s="7" customFormat="1" ht="71.25" spans="1:18">
      <c r="A388" s="28" t="s">
        <v>554</v>
      </c>
      <c r="B388" s="36" t="s">
        <v>72</v>
      </c>
      <c r="C388" s="28" t="s">
        <v>1149</v>
      </c>
      <c r="D388" s="28" t="s">
        <v>1213</v>
      </c>
      <c r="E388" s="28" t="s">
        <v>286</v>
      </c>
      <c r="F388" s="28" t="s">
        <v>769</v>
      </c>
      <c r="G388" s="29">
        <v>24</v>
      </c>
      <c r="H388" s="30"/>
      <c r="I388" s="29">
        <v>24</v>
      </c>
      <c r="J388" s="29"/>
      <c r="K388" s="28" t="s">
        <v>96</v>
      </c>
      <c r="L388" s="28">
        <v>285</v>
      </c>
      <c r="M388" s="28">
        <v>64</v>
      </c>
      <c r="N388" s="43" t="s">
        <v>1214</v>
      </c>
      <c r="O388" s="43" t="s">
        <v>543</v>
      </c>
      <c r="P388" s="28"/>
      <c r="Q388" s="57"/>
      <c r="R388" s="57"/>
    </row>
    <row r="389" s="7" customFormat="1" ht="71.25" spans="1:18">
      <c r="A389" s="28" t="s">
        <v>554</v>
      </c>
      <c r="B389" s="36" t="s">
        <v>72</v>
      </c>
      <c r="C389" s="28" t="s">
        <v>1149</v>
      </c>
      <c r="D389" s="28" t="s">
        <v>1215</v>
      </c>
      <c r="E389" s="28" t="s">
        <v>168</v>
      </c>
      <c r="F389" s="28" t="s">
        <v>786</v>
      </c>
      <c r="G389" s="29">
        <v>29</v>
      </c>
      <c r="H389" s="30"/>
      <c r="I389" s="29">
        <v>29</v>
      </c>
      <c r="J389" s="29"/>
      <c r="K389" s="28" t="s">
        <v>96</v>
      </c>
      <c r="L389" s="28">
        <v>224</v>
      </c>
      <c r="M389" s="28">
        <v>38</v>
      </c>
      <c r="N389" s="43" t="s">
        <v>1216</v>
      </c>
      <c r="O389" s="43" t="s">
        <v>543</v>
      </c>
      <c r="P389" s="28"/>
      <c r="Q389" s="57"/>
      <c r="R389" s="57"/>
    </row>
    <row r="390" s="7" customFormat="1" ht="71.25" spans="1:18">
      <c r="A390" s="28" t="s">
        <v>554</v>
      </c>
      <c r="B390" s="36" t="s">
        <v>72</v>
      </c>
      <c r="C390" s="28" t="s">
        <v>1149</v>
      </c>
      <c r="D390" s="28" t="s">
        <v>1213</v>
      </c>
      <c r="E390" s="28" t="s">
        <v>188</v>
      </c>
      <c r="F390" s="28" t="s">
        <v>993</v>
      </c>
      <c r="G390" s="29">
        <v>35</v>
      </c>
      <c r="H390" s="30"/>
      <c r="I390" s="29">
        <v>35</v>
      </c>
      <c r="J390" s="29"/>
      <c r="K390" s="28" t="s">
        <v>96</v>
      </c>
      <c r="L390" s="28">
        <v>184</v>
      </c>
      <c r="M390" s="28">
        <v>62</v>
      </c>
      <c r="N390" s="43" t="s">
        <v>1217</v>
      </c>
      <c r="O390" s="43" t="s">
        <v>543</v>
      </c>
      <c r="P390" s="28"/>
      <c r="Q390" s="57"/>
      <c r="R390" s="57"/>
    </row>
    <row r="391" s="7" customFormat="1" ht="57" spans="1:18">
      <c r="A391" s="28" t="s">
        <v>554</v>
      </c>
      <c r="B391" s="36" t="s">
        <v>72</v>
      </c>
      <c r="C391" s="28" t="s">
        <v>1149</v>
      </c>
      <c r="D391" s="28" t="s">
        <v>1218</v>
      </c>
      <c r="E391" s="28" t="s">
        <v>221</v>
      </c>
      <c r="F391" s="28" t="s">
        <v>426</v>
      </c>
      <c r="G391" s="29">
        <v>38</v>
      </c>
      <c r="H391" s="30"/>
      <c r="I391" s="29">
        <v>38</v>
      </c>
      <c r="J391" s="29"/>
      <c r="K391" s="28" t="s">
        <v>96</v>
      </c>
      <c r="L391" s="28">
        <v>139</v>
      </c>
      <c r="M391" s="28">
        <v>41</v>
      </c>
      <c r="N391" s="43" t="s">
        <v>1219</v>
      </c>
      <c r="O391" s="43" t="s">
        <v>103</v>
      </c>
      <c r="P391" s="28"/>
      <c r="Q391" s="57"/>
      <c r="R391" s="57"/>
    </row>
    <row r="392" s="7" customFormat="1" ht="57" spans="1:18">
      <c r="A392" s="28" t="s">
        <v>554</v>
      </c>
      <c r="B392" s="36" t="s">
        <v>72</v>
      </c>
      <c r="C392" s="28" t="s">
        <v>1149</v>
      </c>
      <c r="D392" s="28" t="s">
        <v>1220</v>
      </c>
      <c r="E392" s="28" t="s">
        <v>188</v>
      </c>
      <c r="F392" s="28" t="s">
        <v>350</v>
      </c>
      <c r="G392" s="29">
        <v>58</v>
      </c>
      <c r="H392" s="30"/>
      <c r="I392" s="29">
        <v>58</v>
      </c>
      <c r="J392" s="29"/>
      <c r="K392" s="28" t="s">
        <v>96</v>
      </c>
      <c r="L392" s="28">
        <v>335</v>
      </c>
      <c r="M392" s="28">
        <v>57</v>
      </c>
      <c r="N392" s="43" t="s">
        <v>1221</v>
      </c>
      <c r="O392" s="43" t="s">
        <v>103</v>
      </c>
      <c r="P392" s="28"/>
      <c r="Q392" s="57"/>
      <c r="R392" s="57"/>
    </row>
    <row r="393" s="7" customFormat="1" ht="71.25" spans="1:18">
      <c r="A393" s="28" t="s">
        <v>554</v>
      </c>
      <c r="B393" s="36" t="s">
        <v>555</v>
      </c>
      <c r="C393" s="28" t="s">
        <v>540</v>
      </c>
      <c r="D393" s="28" t="s">
        <v>1222</v>
      </c>
      <c r="E393" s="33" t="s">
        <v>192</v>
      </c>
      <c r="F393" s="28" t="s">
        <v>1223</v>
      </c>
      <c r="G393" s="29">
        <v>22.99</v>
      </c>
      <c r="H393" s="30"/>
      <c r="I393" s="29">
        <v>22.99</v>
      </c>
      <c r="J393" s="29"/>
      <c r="K393" s="28" t="s">
        <v>96</v>
      </c>
      <c r="L393" s="28">
        <v>195</v>
      </c>
      <c r="M393" s="28">
        <v>25</v>
      </c>
      <c r="N393" s="43" t="s">
        <v>1224</v>
      </c>
      <c r="O393" s="43" t="s">
        <v>592</v>
      </c>
      <c r="P393" s="28"/>
      <c r="Q393" s="57"/>
      <c r="R393" s="57"/>
    </row>
    <row r="394" s="7" customFormat="1" ht="156.75" spans="1:18">
      <c r="A394" s="28" t="s">
        <v>554</v>
      </c>
      <c r="B394" s="36" t="s">
        <v>555</v>
      </c>
      <c r="C394" s="28" t="s">
        <v>540</v>
      </c>
      <c r="D394" s="28" t="s">
        <v>1225</v>
      </c>
      <c r="E394" s="28" t="s">
        <v>168</v>
      </c>
      <c r="F394" s="28" t="s">
        <v>1226</v>
      </c>
      <c r="G394" s="29">
        <v>55.03</v>
      </c>
      <c r="H394" s="30"/>
      <c r="I394" s="29">
        <v>55.03</v>
      </c>
      <c r="J394" s="29"/>
      <c r="K394" s="28" t="s">
        <v>96</v>
      </c>
      <c r="L394" s="28">
        <v>293</v>
      </c>
      <c r="M394" s="28">
        <v>82</v>
      </c>
      <c r="N394" s="43" t="s">
        <v>1227</v>
      </c>
      <c r="O394" s="43" t="s">
        <v>592</v>
      </c>
      <c r="P394" s="28"/>
      <c r="Q394" s="57"/>
      <c r="R394" s="57"/>
    </row>
    <row r="395" s="7" customFormat="1" ht="114" spans="1:18">
      <c r="A395" s="28" t="s">
        <v>554</v>
      </c>
      <c r="B395" s="36" t="s">
        <v>555</v>
      </c>
      <c r="C395" s="28" t="s">
        <v>540</v>
      </c>
      <c r="D395" s="28" t="s">
        <v>1228</v>
      </c>
      <c r="E395" s="28" t="s">
        <v>124</v>
      </c>
      <c r="F395" s="28" t="s">
        <v>1229</v>
      </c>
      <c r="G395" s="29">
        <v>61.46</v>
      </c>
      <c r="H395" s="30"/>
      <c r="I395" s="29">
        <v>61.46</v>
      </c>
      <c r="J395" s="29"/>
      <c r="K395" s="28" t="s">
        <v>96</v>
      </c>
      <c r="L395" s="28">
        <v>108</v>
      </c>
      <c r="M395" s="28">
        <v>20</v>
      </c>
      <c r="N395" s="43" t="s">
        <v>1230</v>
      </c>
      <c r="O395" s="43" t="s">
        <v>592</v>
      </c>
      <c r="P395" s="28"/>
      <c r="Q395" s="57"/>
      <c r="R395" s="57"/>
    </row>
    <row r="396" s="7" customFormat="1" ht="57" spans="1:18">
      <c r="A396" s="31" t="s">
        <v>554</v>
      </c>
      <c r="B396" s="32" t="s">
        <v>72</v>
      </c>
      <c r="C396" s="31" t="s">
        <v>1231</v>
      </c>
      <c r="D396" s="33" t="s">
        <v>1232</v>
      </c>
      <c r="E396" s="33" t="s">
        <v>119</v>
      </c>
      <c r="F396" s="33" t="s">
        <v>1233</v>
      </c>
      <c r="G396" s="34">
        <v>200</v>
      </c>
      <c r="H396" s="35">
        <v>200</v>
      </c>
      <c r="I396" s="34"/>
      <c r="J396" s="34"/>
      <c r="K396" s="33" t="s">
        <v>96</v>
      </c>
      <c r="L396" s="33">
        <v>4211</v>
      </c>
      <c r="M396" s="33">
        <v>1242</v>
      </c>
      <c r="N396" s="44" t="s">
        <v>1234</v>
      </c>
      <c r="O396" s="44" t="s">
        <v>111</v>
      </c>
      <c r="P396" s="28"/>
      <c r="Q396" s="57"/>
      <c r="R396" s="57"/>
    </row>
    <row r="397" s="7" customFormat="1" ht="71.25" spans="1:18">
      <c r="A397" s="28" t="s">
        <v>554</v>
      </c>
      <c r="B397" s="36" t="s">
        <v>72</v>
      </c>
      <c r="C397" s="28" t="s">
        <v>1235</v>
      </c>
      <c r="D397" s="28" t="s">
        <v>1236</v>
      </c>
      <c r="E397" s="28" t="s">
        <v>119</v>
      </c>
      <c r="F397" s="28"/>
      <c r="G397" s="29">
        <v>50</v>
      </c>
      <c r="H397" s="30"/>
      <c r="I397" s="29">
        <v>50</v>
      </c>
      <c r="J397" s="29"/>
      <c r="K397" s="28" t="s">
        <v>96</v>
      </c>
      <c r="L397" s="28">
        <v>5000</v>
      </c>
      <c r="M397" s="28">
        <v>5000</v>
      </c>
      <c r="N397" s="43" t="s">
        <v>1237</v>
      </c>
      <c r="O397" s="43" t="s">
        <v>592</v>
      </c>
      <c r="P397" s="28"/>
      <c r="Q397" s="57"/>
      <c r="R397" s="57"/>
    </row>
    <row r="398" s="7" customFormat="1" ht="42.75" spans="1:18">
      <c r="A398" s="28" t="s">
        <v>554</v>
      </c>
      <c r="B398" s="36" t="s">
        <v>72</v>
      </c>
      <c r="C398" s="28" t="s">
        <v>1238</v>
      </c>
      <c r="D398" s="28" t="s">
        <v>1239</v>
      </c>
      <c r="E398" s="28" t="s">
        <v>1240</v>
      </c>
      <c r="F398" s="28" t="s">
        <v>1241</v>
      </c>
      <c r="G398" s="29">
        <v>20</v>
      </c>
      <c r="H398" s="30"/>
      <c r="I398" s="29">
        <v>20</v>
      </c>
      <c r="J398" s="29"/>
      <c r="K398" s="28" t="s">
        <v>96</v>
      </c>
      <c r="L398" s="28">
        <v>5000</v>
      </c>
      <c r="M398" s="28">
        <v>5000</v>
      </c>
      <c r="N398" s="43" t="s">
        <v>1242</v>
      </c>
      <c r="O398" s="43" t="s">
        <v>592</v>
      </c>
      <c r="P398" s="28"/>
      <c r="Q398" s="57"/>
      <c r="R398" s="57"/>
    </row>
    <row r="399" s="7" customFormat="1" ht="57" spans="1:18">
      <c r="A399" s="28" t="s">
        <v>554</v>
      </c>
      <c r="B399" s="36" t="s">
        <v>72</v>
      </c>
      <c r="C399" s="28" t="s">
        <v>1243</v>
      </c>
      <c r="D399" s="28" t="s">
        <v>1244</v>
      </c>
      <c r="E399" s="28" t="s">
        <v>188</v>
      </c>
      <c r="F399" s="28" t="s">
        <v>1066</v>
      </c>
      <c r="G399" s="29">
        <v>20</v>
      </c>
      <c r="H399" s="30"/>
      <c r="I399" s="29">
        <v>20</v>
      </c>
      <c r="J399" s="29"/>
      <c r="K399" s="28" t="s">
        <v>96</v>
      </c>
      <c r="L399" s="28">
        <v>247</v>
      </c>
      <c r="M399" s="28">
        <v>50</v>
      </c>
      <c r="N399" s="43" t="s">
        <v>1067</v>
      </c>
      <c r="O399" s="43" t="s">
        <v>1026</v>
      </c>
      <c r="P399" s="28"/>
      <c r="Q399" s="57"/>
      <c r="R399" s="57"/>
    </row>
    <row r="400" s="7" customFormat="1" ht="57" spans="1:18">
      <c r="A400" s="28" t="s">
        <v>554</v>
      </c>
      <c r="B400" s="36" t="s">
        <v>72</v>
      </c>
      <c r="C400" s="28" t="s">
        <v>1243</v>
      </c>
      <c r="D400" s="28" t="s">
        <v>1245</v>
      </c>
      <c r="E400" s="28" t="s">
        <v>241</v>
      </c>
      <c r="F400" s="28" t="s">
        <v>1246</v>
      </c>
      <c r="G400" s="29">
        <v>25.2</v>
      </c>
      <c r="H400" s="30"/>
      <c r="I400" s="29">
        <v>25.2</v>
      </c>
      <c r="J400" s="29"/>
      <c r="K400" s="28" t="s">
        <v>96</v>
      </c>
      <c r="L400" s="28">
        <v>247</v>
      </c>
      <c r="M400" s="28">
        <v>55</v>
      </c>
      <c r="N400" s="43" t="s">
        <v>1247</v>
      </c>
      <c r="O400" s="43" t="s">
        <v>1026</v>
      </c>
      <c r="P400" s="28"/>
      <c r="Q400" s="57"/>
      <c r="R400" s="57"/>
    </row>
    <row r="401" s="7" customFormat="1" ht="128.25" spans="1:18">
      <c r="A401" s="28" t="s">
        <v>554</v>
      </c>
      <c r="B401" s="36" t="s">
        <v>72</v>
      </c>
      <c r="C401" s="28" t="s">
        <v>1243</v>
      </c>
      <c r="D401" s="28" t="s">
        <v>1248</v>
      </c>
      <c r="E401" s="28" t="s">
        <v>254</v>
      </c>
      <c r="F401" s="28" t="s">
        <v>1097</v>
      </c>
      <c r="G401" s="29">
        <v>30</v>
      </c>
      <c r="H401" s="30"/>
      <c r="I401" s="29">
        <v>30</v>
      </c>
      <c r="J401" s="29"/>
      <c r="K401" s="28" t="s">
        <v>96</v>
      </c>
      <c r="L401" s="28">
        <v>294</v>
      </c>
      <c r="M401" s="28">
        <v>89</v>
      </c>
      <c r="N401" s="43" t="s">
        <v>1082</v>
      </c>
      <c r="O401" s="43" t="s">
        <v>1026</v>
      </c>
      <c r="P401" s="28"/>
      <c r="Q401" s="57"/>
      <c r="R401" s="57"/>
    </row>
    <row r="402" s="7" customFormat="1" ht="114" spans="1:18">
      <c r="A402" s="28" t="s">
        <v>554</v>
      </c>
      <c r="B402" s="36" t="s">
        <v>72</v>
      </c>
      <c r="C402" s="28" t="s">
        <v>1243</v>
      </c>
      <c r="D402" s="28" t="s">
        <v>1249</v>
      </c>
      <c r="E402" s="28" t="s">
        <v>163</v>
      </c>
      <c r="F402" s="28" t="s">
        <v>1038</v>
      </c>
      <c r="G402" s="29">
        <v>99</v>
      </c>
      <c r="H402" s="30"/>
      <c r="I402" s="29">
        <v>99</v>
      </c>
      <c r="J402" s="29"/>
      <c r="K402" s="28" t="s">
        <v>96</v>
      </c>
      <c r="L402" s="28">
        <v>237</v>
      </c>
      <c r="M402" s="28">
        <v>45</v>
      </c>
      <c r="N402" s="43" t="s">
        <v>1250</v>
      </c>
      <c r="O402" s="43" t="s">
        <v>1026</v>
      </c>
      <c r="P402" s="28"/>
      <c r="Q402" s="57"/>
      <c r="R402" s="57"/>
    </row>
    <row r="403" s="7" customFormat="1" ht="71.25" spans="1:18">
      <c r="A403" s="28" t="s">
        <v>554</v>
      </c>
      <c r="B403" s="36" t="s">
        <v>72</v>
      </c>
      <c r="C403" s="28" t="s">
        <v>1243</v>
      </c>
      <c r="D403" s="28" t="s">
        <v>1251</v>
      </c>
      <c r="E403" s="28" t="s">
        <v>216</v>
      </c>
      <c r="F403" s="28" t="s">
        <v>1252</v>
      </c>
      <c r="G403" s="29">
        <v>13</v>
      </c>
      <c r="H403" s="30"/>
      <c r="I403" s="29">
        <v>13</v>
      </c>
      <c r="J403" s="29"/>
      <c r="K403" s="28" t="s">
        <v>96</v>
      </c>
      <c r="L403" s="28">
        <v>110</v>
      </c>
      <c r="M403" s="28">
        <v>26</v>
      </c>
      <c r="N403" s="43" t="s">
        <v>1253</v>
      </c>
      <c r="O403" s="43" t="s">
        <v>543</v>
      </c>
      <c r="P403" s="28"/>
      <c r="Q403" s="57"/>
      <c r="R403" s="57"/>
    </row>
    <row r="404" s="7" customFormat="1" ht="57" spans="1:18">
      <c r="A404" s="28" t="s">
        <v>97</v>
      </c>
      <c r="B404" s="36" t="s">
        <v>72</v>
      </c>
      <c r="C404" s="28" t="s">
        <v>1009</v>
      </c>
      <c r="D404" s="28" t="s">
        <v>1254</v>
      </c>
      <c r="E404" s="28" t="s">
        <v>266</v>
      </c>
      <c r="F404" s="28" t="s">
        <v>292</v>
      </c>
      <c r="G404" s="29">
        <v>15</v>
      </c>
      <c r="H404" s="30"/>
      <c r="I404" s="29">
        <v>15</v>
      </c>
      <c r="J404" s="29"/>
      <c r="K404" s="28" t="s">
        <v>94</v>
      </c>
      <c r="L404" s="28">
        <v>37</v>
      </c>
      <c r="M404" s="28">
        <v>37</v>
      </c>
      <c r="N404" s="43" t="s">
        <v>1255</v>
      </c>
      <c r="O404" s="43" t="s">
        <v>103</v>
      </c>
      <c r="P404" s="28"/>
      <c r="Q404" s="57"/>
      <c r="R404" s="57"/>
    </row>
    <row r="405" s="7" customFormat="1" ht="57" spans="1:18">
      <c r="A405" s="28" t="s">
        <v>97</v>
      </c>
      <c r="B405" s="36" t="s">
        <v>72</v>
      </c>
      <c r="C405" s="28" t="s">
        <v>1023</v>
      </c>
      <c r="D405" s="28" t="s">
        <v>1256</v>
      </c>
      <c r="E405" s="28" t="s">
        <v>176</v>
      </c>
      <c r="F405" s="28" t="s">
        <v>1257</v>
      </c>
      <c r="G405" s="29">
        <v>32.6</v>
      </c>
      <c r="H405" s="30"/>
      <c r="I405" s="29">
        <v>32.6</v>
      </c>
      <c r="J405" s="29"/>
      <c r="K405" s="28" t="s">
        <v>94</v>
      </c>
      <c r="L405" s="28">
        <v>29</v>
      </c>
      <c r="M405" s="28">
        <v>29</v>
      </c>
      <c r="N405" s="43" t="s">
        <v>1258</v>
      </c>
      <c r="O405" s="43" t="s">
        <v>103</v>
      </c>
      <c r="P405" s="28"/>
      <c r="Q405" s="57"/>
      <c r="R405" s="57"/>
    </row>
    <row r="406" s="7" customFormat="1" ht="57" spans="1:18">
      <c r="A406" s="28" t="s">
        <v>97</v>
      </c>
      <c r="B406" s="36" t="s">
        <v>72</v>
      </c>
      <c r="C406" s="28" t="s">
        <v>1009</v>
      </c>
      <c r="D406" s="28" t="s">
        <v>1259</v>
      </c>
      <c r="E406" s="28" t="s">
        <v>266</v>
      </c>
      <c r="F406" s="28" t="s">
        <v>1260</v>
      </c>
      <c r="G406" s="29">
        <v>48.9</v>
      </c>
      <c r="H406" s="30"/>
      <c r="I406" s="29">
        <v>48.9</v>
      </c>
      <c r="J406" s="29"/>
      <c r="K406" s="28" t="s">
        <v>94</v>
      </c>
      <c r="L406" s="28">
        <v>37</v>
      </c>
      <c r="M406" s="28">
        <v>37</v>
      </c>
      <c r="N406" s="43" t="s">
        <v>1261</v>
      </c>
      <c r="O406" s="43" t="s">
        <v>103</v>
      </c>
      <c r="P406" s="28"/>
      <c r="Q406" s="57"/>
      <c r="R406" s="57"/>
    </row>
    <row r="407" s="7" customFormat="1" ht="71.25" spans="1:18">
      <c r="A407" s="28" t="s">
        <v>554</v>
      </c>
      <c r="B407" s="36" t="s">
        <v>72</v>
      </c>
      <c r="C407" s="28" t="s">
        <v>1243</v>
      </c>
      <c r="D407" s="28" t="s">
        <v>1262</v>
      </c>
      <c r="E407" s="28" t="s">
        <v>254</v>
      </c>
      <c r="F407" s="28" t="s">
        <v>1263</v>
      </c>
      <c r="G407" s="29">
        <v>68</v>
      </c>
      <c r="H407" s="30"/>
      <c r="I407" s="29">
        <v>68</v>
      </c>
      <c r="J407" s="29"/>
      <c r="K407" s="28" t="s">
        <v>96</v>
      </c>
      <c r="L407" s="28">
        <v>504</v>
      </c>
      <c r="M407" s="28">
        <v>141</v>
      </c>
      <c r="N407" s="43" t="s">
        <v>1264</v>
      </c>
      <c r="O407" s="43" t="s">
        <v>543</v>
      </c>
      <c r="P407" s="28"/>
      <c r="Q407" s="57"/>
      <c r="R407" s="57"/>
    </row>
    <row r="408" s="7" customFormat="1" ht="71.25" spans="1:18">
      <c r="A408" s="28" t="s">
        <v>97</v>
      </c>
      <c r="B408" s="36" t="s">
        <v>72</v>
      </c>
      <c r="C408" s="28" t="s">
        <v>1265</v>
      </c>
      <c r="D408" s="28" t="s">
        <v>1266</v>
      </c>
      <c r="E408" s="41" t="s">
        <v>192</v>
      </c>
      <c r="F408" s="28" t="s">
        <v>1267</v>
      </c>
      <c r="G408" s="29">
        <v>75</v>
      </c>
      <c r="H408" s="30"/>
      <c r="I408" s="29">
        <v>75</v>
      </c>
      <c r="J408" s="29"/>
      <c r="K408" s="28" t="s">
        <v>94</v>
      </c>
      <c r="L408" s="28">
        <v>113</v>
      </c>
      <c r="M408" s="28">
        <v>113</v>
      </c>
      <c r="N408" s="43" t="s">
        <v>1268</v>
      </c>
      <c r="O408" s="43" t="s">
        <v>103</v>
      </c>
      <c r="P408" s="28"/>
      <c r="Q408" s="57"/>
      <c r="R408" s="57"/>
    </row>
    <row r="409" s="7" customFormat="1" ht="71.25" spans="1:18">
      <c r="A409" s="28" t="s">
        <v>554</v>
      </c>
      <c r="B409" s="36" t="s">
        <v>72</v>
      </c>
      <c r="C409" s="28" t="s">
        <v>1243</v>
      </c>
      <c r="D409" s="28" t="s">
        <v>1269</v>
      </c>
      <c r="E409" s="28" t="s">
        <v>216</v>
      </c>
      <c r="F409" s="28" t="s">
        <v>1270</v>
      </c>
      <c r="G409" s="29">
        <v>95.6</v>
      </c>
      <c r="H409" s="30"/>
      <c r="I409" s="29">
        <v>95.6</v>
      </c>
      <c r="J409" s="29"/>
      <c r="K409" s="28" t="s">
        <v>96</v>
      </c>
      <c r="L409" s="28">
        <v>299</v>
      </c>
      <c r="M409" s="28">
        <v>105</v>
      </c>
      <c r="N409" s="43" t="s">
        <v>1271</v>
      </c>
      <c r="O409" s="43" t="s">
        <v>543</v>
      </c>
      <c r="P409" s="28"/>
      <c r="Q409" s="57"/>
      <c r="R409" s="57"/>
    </row>
    <row r="410" s="7" customFormat="1" ht="57" spans="1:18">
      <c r="A410" s="28" t="s">
        <v>554</v>
      </c>
      <c r="B410" s="36" t="s">
        <v>72</v>
      </c>
      <c r="C410" s="28" t="s">
        <v>1149</v>
      </c>
      <c r="D410" s="28" t="s">
        <v>1272</v>
      </c>
      <c r="E410" s="28" t="s">
        <v>221</v>
      </c>
      <c r="F410" s="28" t="s">
        <v>652</v>
      </c>
      <c r="G410" s="29">
        <v>22.8</v>
      </c>
      <c r="H410" s="30"/>
      <c r="I410" s="29">
        <v>22.8</v>
      </c>
      <c r="J410" s="29"/>
      <c r="K410" s="28" t="s">
        <v>96</v>
      </c>
      <c r="L410" s="28">
        <v>344</v>
      </c>
      <c r="M410" s="28">
        <v>87</v>
      </c>
      <c r="N410" s="43" t="s">
        <v>1273</v>
      </c>
      <c r="O410" s="43" t="s">
        <v>103</v>
      </c>
      <c r="P410" s="28"/>
      <c r="Q410" s="57"/>
      <c r="R410" s="57"/>
    </row>
    <row r="411" s="7" customFormat="1" ht="57" spans="1:18">
      <c r="A411" s="28" t="s">
        <v>554</v>
      </c>
      <c r="B411" s="36" t="s">
        <v>72</v>
      </c>
      <c r="C411" s="28" t="s">
        <v>1149</v>
      </c>
      <c r="D411" s="28" t="s">
        <v>1274</v>
      </c>
      <c r="E411" s="28" t="s">
        <v>200</v>
      </c>
      <c r="F411" s="28" t="s">
        <v>1275</v>
      </c>
      <c r="G411" s="29">
        <v>20.98</v>
      </c>
      <c r="H411" s="30"/>
      <c r="I411" s="29">
        <v>20.98</v>
      </c>
      <c r="J411" s="29"/>
      <c r="K411" s="28" t="s">
        <v>96</v>
      </c>
      <c r="L411" s="28">
        <v>71</v>
      </c>
      <c r="M411" s="28">
        <v>6</v>
      </c>
      <c r="N411" s="43" t="s">
        <v>1276</v>
      </c>
      <c r="O411" s="43" t="s">
        <v>103</v>
      </c>
      <c r="P411" s="28"/>
      <c r="Q411" s="57"/>
      <c r="R411" s="57"/>
    </row>
    <row r="412" s="7" customFormat="1" ht="57" spans="1:18">
      <c r="A412" s="28" t="s">
        <v>554</v>
      </c>
      <c r="B412" s="36" t="s">
        <v>72</v>
      </c>
      <c r="C412" s="28" t="s">
        <v>1149</v>
      </c>
      <c r="D412" s="28" t="s">
        <v>1277</v>
      </c>
      <c r="E412" s="28" t="s">
        <v>200</v>
      </c>
      <c r="F412" s="28" t="s">
        <v>1275</v>
      </c>
      <c r="G412" s="29">
        <v>20.24</v>
      </c>
      <c r="H412" s="30"/>
      <c r="I412" s="29">
        <v>20.24</v>
      </c>
      <c r="J412" s="29"/>
      <c r="K412" s="28" t="s">
        <v>96</v>
      </c>
      <c r="L412" s="28">
        <v>71</v>
      </c>
      <c r="M412" s="28">
        <v>6</v>
      </c>
      <c r="N412" s="43" t="s">
        <v>1276</v>
      </c>
      <c r="O412" s="43" t="s">
        <v>103</v>
      </c>
      <c r="P412" s="28"/>
      <c r="Q412" s="57"/>
      <c r="R412" s="57"/>
    </row>
    <row r="413" s="7" customFormat="1" ht="57" spans="1:18">
      <c r="A413" s="28" t="s">
        <v>554</v>
      </c>
      <c r="B413" s="36" t="s">
        <v>72</v>
      </c>
      <c r="C413" s="28" t="s">
        <v>1149</v>
      </c>
      <c r="D413" s="28" t="s">
        <v>1278</v>
      </c>
      <c r="E413" s="28" t="s">
        <v>216</v>
      </c>
      <c r="F413" s="28" t="s">
        <v>1279</v>
      </c>
      <c r="G413" s="29">
        <v>11</v>
      </c>
      <c r="H413" s="30"/>
      <c r="I413" s="29">
        <v>11</v>
      </c>
      <c r="J413" s="29"/>
      <c r="K413" s="28" t="s">
        <v>96</v>
      </c>
      <c r="L413" s="28">
        <v>240</v>
      </c>
      <c r="M413" s="28">
        <v>80</v>
      </c>
      <c r="N413" s="43" t="s">
        <v>1280</v>
      </c>
      <c r="O413" s="43" t="s">
        <v>103</v>
      </c>
      <c r="P413" s="28"/>
      <c r="Q413" s="57"/>
      <c r="R413" s="57"/>
    </row>
    <row r="414" s="7" customFormat="1" ht="57" spans="1:18">
      <c r="A414" s="28" t="s">
        <v>554</v>
      </c>
      <c r="B414" s="36" t="s">
        <v>72</v>
      </c>
      <c r="C414" s="28" t="s">
        <v>1149</v>
      </c>
      <c r="D414" s="28" t="s">
        <v>1272</v>
      </c>
      <c r="E414" s="28" t="s">
        <v>184</v>
      </c>
      <c r="F414" s="28" t="s">
        <v>1281</v>
      </c>
      <c r="G414" s="29">
        <v>14</v>
      </c>
      <c r="H414" s="30"/>
      <c r="I414" s="29">
        <v>14</v>
      </c>
      <c r="J414" s="29"/>
      <c r="K414" s="28" t="s">
        <v>96</v>
      </c>
      <c r="L414" s="28">
        <v>237</v>
      </c>
      <c r="M414" s="28">
        <v>37</v>
      </c>
      <c r="N414" s="43" t="s">
        <v>1282</v>
      </c>
      <c r="O414" s="43" t="s">
        <v>103</v>
      </c>
      <c r="P414" s="28"/>
      <c r="Q414" s="57"/>
      <c r="R414" s="57"/>
    </row>
    <row r="415" s="7" customFormat="1" ht="57" spans="1:18">
      <c r="A415" s="28" t="s">
        <v>554</v>
      </c>
      <c r="B415" s="36" t="s">
        <v>555</v>
      </c>
      <c r="C415" s="28" t="s">
        <v>98</v>
      </c>
      <c r="D415" s="28" t="s">
        <v>1283</v>
      </c>
      <c r="E415" s="28" t="s">
        <v>286</v>
      </c>
      <c r="F415" s="28" t="s">
        <v>1046</v>
      </c>
      <c r="G415" s="29">
        <v>20</v>
      </c>
      <c r="H415" s="30"/>
      <c r="I415" s="29">
        <v>20</v>
      </c>
      <c r="J415" s="29"/>
      <c r="K415" s="28" t="s">
        <v>96</v>
      </c>
      <c r="L415" s="28">
        <v>461</v>
      </c>
      <c r="M415" s="28">
        <v>83</v>
      </c>
      <c r="N415" s="43" t="s">
        <v>1284</v>
      </c>
      <c r="O415" s="43" t="s">
        <v>103</v>
      </c>
      <c r="P415" s="28"/>
      <c r="Q415" s="57"/>
      <c r="R415" s="57"/>
    </row>
    <row r="416" s="7" customFormat="1" ht="57" spans="1:18">
      <c r="A416" s="28" t="s">
        <v>554</v>
      </c>
      <c r="B416" s="36" t="s">
        <v>72</v>
      </c>
      <c r="C416" s="28" t="s">
        <v>1149</v>
      </c>
      <c r="D416" s="28" t="s">
        <v>1285</v>
      </c>
      <c r="E416" s="28" t="s">
        <v>124</v>
      </c>
      <c r="F416" s="28" t="s">
        <v>1286</v>
      </c>
      <c r="G416" s="29">
        <v>12</v>
      </c>
      <c r="H416" s="30"/>
      <c r="I416" s="29">
        <v>12</v>
      </c>
      <c r="J416" s="29"/>
      <c r="K416" s="28" t="s">
        <v>94</v>
      </c>
      <c r="L416" s="28">
        <v>146</v>
      </c>
      <c r="M416" s="28">
        <v>15</v>
      </c>
      <c r="N416" s="43" t="s">
        <v>1287</v>
      </c>
      <c r="O416" s="43" t="s">
        <v>103</v>
      </c>
      <c r="P416" s="28"/>
      <c r="Q416" s="57"/>
      <c r="R416" s="57"/>
    </row>
    <row r="417" s="7" customFormat="1" ht="57" spans="1:18">
      <c r="A417" s="28" t="s">
        <v>554</v>
      </c>
      <c r="B417" s="36" t="s">
        <v>72</v>
      </c>
      <c r="C417" s="28" t="s">
        <v>1149</v>
      </c>
      <c r="D417" s="28" t="s">
        <v>1288</v>
      </c>
      <c r="E417" s="28" t="s">
        <v>114</v>
      </c>
      <c r="F417" s="28" t="s">
        <v>231</v>
      </c>
      <c r="G417" s="29">
        <v>12</v>
      </c>
      <c r="H417" s="30"/>
      <c r="I417" s="29">
        <v>12</v>
      </c>
      <c r="J417" s="29"/>
      <c r="K417" s="28" t="s">
        <v>96</v>
      </c>
      <c r="L417" s="28">
        <v>197</v>
      </c>
      <c r="M417" s="28">
        <v>67</v>
      </c>
      <c r="N417" s="43" t="s">
        <v>1289</v>
      </c>
      <c r="O417" s="43" t="s">
        <v>103</v>
      </c>
      <c r="P417" s="28"/>
      <c r="Q417" s="57"/>
      <c r="R417" s="57"/>
    </row>
    <row r="418" s="7" customFormat="1" ht="57" spans="1:18">
      <c r="A418" s="28" t="s">
        <v>554</v>
      </c>
      <c r="B418" s="36" t="s">
        <v>72</v>
      </c>
      <c r="C418" s="28" t="s">
        <v>1149</v>
      </c>
      <c r="D418" s="28" t="s">
        <v>1290</v>
      </c>
      <c r="E418" s="28" t="s">
        <v>172</v>
      </c>
      <c r="F418" s="28" t="s">
        <v>1291</v>
      </c>
      <c r="G418" s="29">
        <v>15</v>
      </c>
      <c r="H418" s="30"/>
      <c r="I418" s="29">
        <v>15</v>
      </c>
      <c r="J418" s="29"/>
      <c r="K418" s="28" t="s">
        <v>96</v>
      </c>
      <c r="L418" s="28">
        <v>265</v>
      </c>
      <c r="M418" s="28">
        <v>62</v>
      </c>
      <c r="N418" s="43" t="s">
        <v>1292</v>
      </c>
      <c r="O418" s="43" t="s">
        <v>103</v>
      </c>
      <c r="P418" s="28"/>
      <c r="Q418" s="57"/>
      <c r="R418" s="57"/>
    </row>
    <row r="419" s="7" customFormat="1" ht="57" spans="1:18">
      <c r="A419" s="28" t="s">
        <v>554</v>
      </c>
      <c r="B419" s="36" t="s">
        <v>72</v>
      </c>
      <c r="C419" s="28" t="s">
        <v>1149</v>
      </c>
      <c r="D419" s="28" t="s">
        <v>1293</v>
      </c>
      <c r="E419" s="28" t="s">
        <v>254</v>
      </c>
      <c r="F419" s="28" t="s">
        <v>1294</v>
      </c>
      <c r="G419" s="29">
        <v>10</v>
      </c>
      <c r="H419" s="30"/>
      <c r="I419" s="29">
        <v>10</v>
      </c>
      <c r="J419" s="29"/>
      <c r="K419" s="28" t="s">
        <v>94</v>
      </c>
      <c r="L419" s="28">
        <v>221</v>
      </c>
      <c r="M419" s="28">
        <v>84</v>
      </c>
      <c r="N419" s="43" t="s">
        <v>1295</v>
      </c>
      <c r="O419" s="43" t="s">
        <v>103</v>
      </c>
      <c r="P419" s="28"/>
      <c r="Q419" s="57"/>
      <c r="R419" s="57"/>
    </row>
    <row r="420" s="7" customFormat="1" ht="57" spans="1:18">
      <c r="A420" s="28" t="s">
        <v>554</v>
      </c>
      <c r="B420" s="36" t="s">
        <v>72</v>
      </c>
      <c r="C420" s="28" t="s">
        <v>1149</v>
      </c>
      <c r="D420" s="28" t="s">
        <v>1296</v>
      </c>
      <c r="E420" s="28" t="s">
        <v>124</v>
      </c>
      <c r="F420" s="28" t="s">
        <v>1297</v>
      </c>
      <c r="G420" s="29">
        <v>14</v>
      </c>
      <c r="H420" s="30"/>
      <c r="I420" s="29">
        <v>14</v>
      </c>
      <c r="J420" s="29"/>
      <c r="K420" s="28" t="s">
        <v>94</v>
      </c>
      <c r="L420" s="28">
        <v>239</v>
      </c>
      <c r="M420" s="28">
        <v>31</v>
      </c>
      <c r="N420" s="43" t="s">
        <v>1298</v>
      </c>
      <c r="O420" s="43" t="s">
        <v>103</v>
      </c>
      <c r="P420" s="28"/>
      <c r="Q420" s="57"/>
      <c r="R420" s="57"/>
    </row>
    <row r="421" s="7" customFormat="1" ht="57" spans="1:18">
      <c r="A421" s="28" t="s">
        <v>554</v>
      </c>
      <c r="B421" s="36" t="s">
        <v>72</v>
      </c>
      <c r="C421" s="28" t="s">
        <v>1149</v>
      </c>
      <c r="D421" s="28" t="s">
        <v>1296</v>
      </c>
      <c r="E421" s="28" t="s">
        <v>188</v>
      </c>
      <c r="F421" s="28" t="s">
        <v>1066</v>
      </c>
      <c r="G421" s="29">
        <v>15</v>
      </c>
      <c r="H421" s="30"/>
      <c r="I421" s="29">
        <v>15</v>
      </c>
      <c r="J421" s="29"/>
      <c r="K421" s="28" t="s">
        <v>96</v>
      </c>
      <c r="L421" s="28">
        <v>178</v>
      </c>
      <c r="M421" s="28">
        <v>50</v>
      </c>
      <c r="N421" s="43" t="s">
        <v>1299</v>
      </c>
      <c r="O421" s="43" t="s">
        <v>103</v>
      </c>
      <c r="P421" s="28"/>
      <c r="Q421" s="57"/>
      <c r="R421" s="57"/>
    </row>
    <row r="422" s="7" customFormat="1" ht="57" spans="1:18">
      <c r="A422" s="28" t="s">
        <v>554</v>
      </c>
      <c r="B422" s="36" t="s">
        <v>72</v>
      </c>
      <c r="C422" s="28" t="s">
        <v>1149</v>
      </c>
      <c r="D422" s="28" t="s">
        <v>1272</v>
      </c>
      <c r="E422" s="28" t="s">
        <v>163</v>
      </c>
      <c r="F422" s="28" t="s">
        <v>1300</v>
      </c>
      <c r="G422" s="29">
        <v>15</v>
      </c>
      <c r="H422" s="30"/>
      <c r="I422" s="29">
        <v>15</v>
      </c>
      <c r="J422" s="29"/>
      <c r="K422" s="28" t="s">
        <v>96</v>
      </c>
      <c r="L422" s="28">
        <v>284</v>
      </c>
      <c r="M422" s="28">
        <v>69</v>
      </c>
      <c r="N422" s="43" t="s">
        <v>1301</v>
      </c>
      <c r="O422" s="43" t="s">
        <v>103</v>
      </c>
      <c r="P422" s="28"/>
      <c r="Q422" s="57"/>
      <c r="R422" s="57"/>
    </row>
    <row r="423" s="7" customFormat="1" ht="57" spans="1:18">
      <c r="A423" s="28" t="s">
        <v>554</v>
      </c>
      <c r="B423" s="36" t="s">
        <v>72</v>
      </c>
      <c r="C423" s="28" t="s">
        <v>1149</v>
      </c>
      <c r="D423" s="28" t="s">
        <v>1296</v>
      </c>
      <c r="E423" s="28" t="s">
        <v>163</v>
      </c>
      <c r="F423" s="28" t="s">
        <v>1145</v>
      </c>
      <c r="G423" s="29">
        <v>12</v>
      </c>
      <c r="H423" s="30"/>
      <c r="I423" s="29">
        <v>12</v>
      </c>
      <c r="J423" s="29"/>
      <c r="K423" s="28" t="s">
        <v>96</v>
      </c>
      <c r="L423" s="28">
        <v>761</v>
      </c>
      <c r="M423" s="28">
        <v>159</v>
      </c>
      <c r="N423" s="43" t="s">
        <v>1302</v>
      </c>
      <c r="O423" s="43" t="s">
        <v>103</v>
      </c>
      <c r="P423" s="28"/>
      <c r="Q423" s="57"/>
      <c r="R423" s="57"/>
    </row>
    <row r="424" s="7" customFormat="1" ht="57" spans="1:18">
      <c r="A424" s="28" t="s">
        <v>554</v>
      </c>
      <c r="B424" s="36" t="s">
        <v>72</v>
      </c>
      <c r="C424" s="28" t="s">
        <v>1149</v>
      </c>
      <c r="D424" s="28" t="s">
        <v>1290</v>
      </c>
      <c r="E424" s="28" t="s">
        <v>168</v>
      </c>
      <c r="F424" s="28" t="s">
        <v>1303</v>
      </c>
      <c r="G424" s="29">
        <v>10</v>
      </c>
      <c r="H424" s="30"/>
      <c r="I424" s="29">
        <v>10</v>
      </c>
      <c r="J424" s="29"/>
      <c r="K424" s="28" t="s">
        <v>96</v>
      </c>
      <c r="L424" s="28">
        <v>288</v>
      </c>
      <c r="M424" s="28">
        <v>92</v>
      </c>
      <c r="N424" s="43" t="s">
        <v>1304</v>
      </c>
      <c r="O424" s="43" t="s">
        <v>103</v>
      </c>
      <c r="P424" s="28"/>
      <c r="Q424" s="57"/>
      <c r="R424" s="57"/>
    </row>
    <row r="425" s="7" customFormat="1" ht="57" spans="1:18">
      <c r="A425" s="28" t="s">
        <v>554</v>
      </c>
      <c r="B425" s="36" t="s">
        <v>72</v>
      </c>
      <c r="C425" s="28" t="s">
        <v>1149</v>
      </c>
      <c r="D425" s="28" t="s">
        <v>1296</v>
      </c>
      <c r="E425" s="28" t="s">
        <v>100</v>
      </c>
      <c r="F425" s="28" t="s">
        <v>618</v>
      </c>
      <c r="G425" s="29">
        <v>15</v>
      </c>
      <c r="H425" s="30"/>
      <c r="I425" s="29">
        <v>15</v>
      </c>
      <c r="J425" s="29"/>
      <c r="K425" s="28" t="s">
        <v>96</v>
      </c>
      <c r="L425" s="28">
        <v>179</v>
      </c>
      <c r="M425" s="28">
        <v>55</v>
      </c>
      <c r="N425" s="43" t="s">
        <v>1305</v>
      </c>
      <c r="O425" s="43" t="s">
        <v>103</v>
      </c>
      <c r="P425" s="28"/>
      <c r="Q425" s="57"/>
      <c r="R425" s="57"/>
    </row>
    <row r="426" s="7" customFormat="1" ht="57" spans="1:18">
      <c r="A426" s="28" t="s">
        <v>554</v>
      </c>
      <c r="B426" s="36" t="s">
        <v>72</v>
      </c>
      <c r="C426" s="28" t="s">
        <v>1149</v>
      </c>
      <c r="D426" s="28" t="s">
        <v>1306</v>
      </c>
      <c r="E426" s="28" t="s">
        <v>241</v>
      </c>
      <c r="F426" s="28" t="s">
        <v>1307</v>
      </c>
      <c r="G426" s="29">
        <v>13</v>
      </c>
      <c r="H426" s="30"/>
      <c r="I426" s="29">
        <v>13</v>
      </c>
      <c r="J426" s="29"/>
      <c r="K426" s="28" t="s">
        <v>94</v>
      </c>
      <c r="L426" s="28">
        <v>208</v>
      </c>
      <c r="M426" s="28">
        <v>22</v>
      </c>
      <c r="N426" s="43" t="s">
        <v>1308</v>
      </c>
      <c r="O426" s="43" t="s">
        <v>103</v>
      </c>
      <c r="P426" s="28"/>
      <c r="Q426" s="57"/>
      <c r="R426" s="57"/>
    </row>
    <row r="427" s="7" customFormat="1" ht="57" spans="1:18">
      <c r="A427" s="28" t="s">
        <v>554</v>
      </c>
      <c r="B427" s="36" t="s">
        <v>72</v>
      </c>
      <c r="C427" s="28" t="s">
        <v>1149</v>
      </c>
      <c r="D427" s="28" t="s">
        <v>1288</v>
      </c>
      <c r="E427" s="28" t="s">
        <v>172</v>
      </c>
      <c r="F427" s="28" t="s">
        <v>1309</v>
      </c>
      <c r="G427" s="29">
        <v>10</v>
      </c>
      <c r="H427" s="30"/>
      <c r="I427" s="29">
        <v>10</v>
      </c>
      <c r="J427" s="29"/>
      <c r="K427" s="28" t="s">
        <v>96</v>
      </c>
      <c r="L427" s="28">
        <v>447</v>
      </c>
      <c r="M427" s="28">
        <v>67</v>
      </c>
      <c r="N427" s="43" t="s">
        <v>1310</v>
      </c>
      <c r="O427" s="43" t="s">
        <v>103</v>
      </c>
      <c r="P427" s="28"/>
      <c r="Q427" s="57"/>
      <c r="R427" s="57"/>
    </row>
    <row r="428" s="7" customFormat="1" ht="57" spans="1:18">
      <c r="A428" s="28" t="s">
        <v>554</v>
      </c>
      <c r="B428" s="36" t="s">
        <v>72</v>
      </c>
      <c r="C428" s="28" t="s">
        <v>1149</v>
      </c>
      <c r="D428" s="28" t="s">
        <v>1288</v>
      </c>
      <c r="E428" s="28" t="s">
        <v>172</v>
      </c>
      <c r="F428" s="28" t="s">
        <v>1311</v>
      </c>
      <c r="G428" s="29">
        <v>10</v>
      </c>
      <c r="H428" s="30"/>
      <c r="I428" s="29">
        <v>10</v>
      </c>
      <c r="J428" s="29"/>
      <c r="K428" s="28" t="s">
        <v>94</v>
      </c>
      <c r="L428" s="28">
        <v>491</v>
      </c>
      <c r="M428" s="28">
        <v>61</v>
      </c>
      <c r="N428" s="43" t="s">
        <v>1312</v>
      </c>
      <c r="O428" s="43" t="s">
        <v>103</v>
      </c>
      <c r="P428" s="28"/>
      <c r="Q428" s="57"/>
      <c r="R428" s="57"/>
    </row>
    <row r="429" s="7" customFormat="1" ht="57" spans="1:18">
      <c r="A429" s="28" t="s">
        <v>554</v>
      </c>
      <c r="B429" s="36" t="s">
        <v>1022</v>
      </c>
      <c r="C429" s="28" t="s">
        <v>1023</v>
      </c>
      <c r="D429" s="28" t="s">
        <v>1313</v>
      </c>
      <c r="E429" s="28" t="s">
        <v>241</v>
      </c>
      <c r="F429" s="28" t="s">
        <v>864</v>
      </c>
      <c r="G429" s="29">
        <v>70</v>
      </c>
      <c r="H429" s="30"/>
      <c r="I429" s="29">
        <v>70</v>
      </c>
      <c r="J429" s="29"/>
      <c r="K429" s="28" t="s">
        <v>96</v>
      </c>
      <c r="L429" s="28">
        <v>308</v>
      </c>
      <c r="M429" s="28">
        <v>63</v>
      </c>
      <c r="N429" s="43" t="s">
        <v>1314</v>
      </c>
      <c r="O429" s="43" t="s">
        <v>1026</v>
      </c>
      <c r="P429" s="28"/>
      <c r="Q429" s="57"/>
      <c r="R429" s="57"/>
    </row>
    <row r="430" s="7" customFormat="1" ht="57" spans="1:18">
      <c r="A430" s="28" t="s">
        <v>554</v>
      </c>
      <c r="B430" s="36" t="s">
        <v>1022</v>
      </c>
      <c r="C430" s="28" t="s">
        <v>1023</v>
      </c>
      <c r="D430" s="28" t="s">
        <v>1315</v>
      </c>
      <c r="E430" s="28" t="s">
        <v>241</v>
      </c>
      <c r="F430" s="28" t="s">
        <v>864</v>
      </c>
      <c r="G430" s="29">
        <v>99.7</v>
      </c>
      <c r="H430" s="30"/>
      <c r="I430" s="29">
        <v>99.7</v>
      </c>
      <c r="J430" s="29"/>
      <c r="K430" s="28" t="s">
        <v>96</v>
      </c>
      <c r="L430" s="28">
        <v>308</v>
      </c>
      <c r="M430" s="28">
        <v>63</v>
      </c>
      <c r="N430" s="43" t="s">
        <v>1314</v>
      </c>
      <c r="O430" s="43" t="s">
        <v>1026</v>
      </c>
      <c r="P430" s="28"/>
      <c r="Q430" s="57"/>
      <c r="R430" s="57"/>
    </row>
    <row r="431" s="7" customFormat="1" ht="71.25" spans="1:18">
      <c r="A431" s="28" t="s">
        <v>554</v>
      </c>
      <c r="B431" s="36" t="s">
        <v>555</v>
      </c>
      <c r="C431" s="28" t="s">
        <v>98</v>
      </c>
      <c r="D431" s="28" t="s">
        <v>1316</v>
      </c>
      <c r="E431" s="28" t="s">
        <v>184</v>
      </c>
      <c r="F431" s="28" t="s">
        <v>1317</v>
      </c>
      <c r="G431" s="29">
        <v>14.4</v>
      </c>
      <c r="H431" s="30"/>
      <c r="I431" s="29">
        <v>14.4</v>
      </c>
      <c r="J431" s="29"/>
      <c r="K431" s="28" t="s">
        <v>96</v>
      </c>
      <c r="L431" s="28">
        <v>280</v>
      </c>
      <c r="M431" s="28">
        <v>40</v>
      </c>
      <c r="N431" s="43" t="s">
        <v>1318</v>
      </c>
      <c r="O431" s="43" t="s">
        <v>1319</v>
      </c>
      <c r="P431" s="28"/>
      <c r="Q431" s="57"/>
      <c r="R431" s="57"/>
    </row>
    <row r="432" s="7" customFormat="1" ht="71.25" spans="1:18">
      <c r="A432" s="28" t="s">
        <v>554</v>
      </c>
      <c r="B432" s="36" t="s">
        <v>555</v>
      </c>
      <c r="C432" s="28" t="s">
        <v>98</v>
      </c>
      <c r="D432" s="28" t="s">
        <v>1320</v>
      </c>
      <c r="E432" s="28" t="s">
        <v>200</v>
      </c>
      <c r="F432" s="28" t="s">
        <v>1275</v>
      </c>
      <c r="G432" s="29">
        <v>16.2</v>
      </c>
      <c r="H432" s="30"/>
      <c r="I432" s="29">
        <v>16.2</v>
      </c>
      <c r="J432" s="29"/>
      <c r="K432" s="28" t="s">
        <v>96</v>
      </c>
      <c r="L432" s="28">
        <v>306</v>
      </c>
      <c r="M432" s="28">
        <v>71</v>
      </c>
      <c r="N432" s="43" t="s">
        <v>1321</v>
      </c>
      <c r="O432" s="43" t="s">
        <v>1319</v>
      </c>
      <c r="P432" s="28"/>
      <c r="Q432" s="57"/>
      <c r="R432" s="57"/>
    </row>
    <row r="433" s="7" customFormat="1" ht="71.25" spans="1:18">
      <c r="A433" s="28" t="s">
        <v>554</v>
      </c>
      <c r="B433" s="36" t="s">
        <v>555</v>
      </c>
      <c r="C433" s="28" t="s">
        <v>98</v>
      </c>
      <c r="D433" s="28" t="s">
        <v>1322</v>
      </c>
      <c r="E433" s="28" t="s">
        <v>180</v>
      </c>
      <c r="F433" s="28" t="s">
        <v>1323</v>
      </c>
      <c r="G433" s="29">
        <v>21.8</v>
      </c>
      <c r="H433" s="30"/>
      <c r="I433" s="29">
        <v>21.8</v>
      </c>
      <c r="J433" s="29"/>
      <c r="K433" s="28" t="s">
        <v>96</v>
      </c>
      <c r="L433" s="28">
        <v>392</v>
      </c>
      <c r="M433" s="28">
        <v>178</v>
      </c>
      <c r="N433" s="43" t="s">
        <v>1324</v>
      </c>
      <c r="O433" s="43" t="s">
        <v>1319</v>
      </c>
      <c r="P433" s="28"/>
      <c r="Q433" s="57"/>
      <c r="R433" s="57"/>
    </row>
    <row r="434" s="7" customFormat="1" ht="71.25" spans="1:18">
      <c r="A434" s="28" t="s">
        <v>554</v>
      </c>
      <c r="B434" s="36" t="s">
        <v>555</v>
      </c>
      <c r="C434" s="28" t="s">
        <v>98</v>
      </c>
      <c r="D434" s="28" t="s">
        <v>1325</v>
      </c>
      <c r="E434" s="28" t="s">
        <v>241</v>
      </c>
      <c r="F434" s="28" t="s">
        <v>969</v>
      </c>
      <c r="G434" s="29">
        <v>31.2</v>
      </c>
      <c r="H434" s="30"/>
      <c r="I434" s="29">
        <v>31.2</v>
      </c>
      <c r="J434" s="29"/>
      <c r="K434" s="28" t="s">
        <v>96</v>
      </c>
      <c r="L434" s="28">
        <v>208</v>
      </c>
      <c r="M434" s="28">
        <v>22</v>
      </c>
      <c r="N434" s="43" t="s">
        <v>1326</v>
      </c>
      <c r="O434" s="43" t="s">
        <v>1319</v>
      </c>
      <c r="P434" s="28"/>
      <c r="Q434" s="57"/>
      <c r="R434" s="57"/>
    </row>
    <row r="435" s="7" customFormat="1" ht="85.5" spans="1:18">
      <c r="A435" s="28" t="s">
        <v>554</v>
      </c>
      <c r="B435" s="36" t="s">
        <v>555</v>
      </c>
      <c r="C435" s="28" t="s">
        <v>98</v>
      </c>
      <c r="D435" s="28" t="s">
        <v>1327</v>
      </c>
      <c r="E435" s="28" t="s">
        <v>184</v>
      </c>
      <c r="F435" s="28" t="s">
        <v>1194</v>
      </c>
      <c r="G435" s="29">
        <v>17.2</v>
      </c>
      <c r="H435" s="30"/>
      <c r="I435" s="29">
        <v>17.2</v>
      </c>
      <c r="J435" s="29"/>
      <c r="K435" s="28" t="s">
        <v>96</v>
      </c>
      <c r="L435" s="28">
        <v>414</v>
      </c>
      <c r="M435" s="28">
        <v>60</v>
      </c>
      <c r="N435" s="43" t="s">
        <v>1328</v>
      </c>
      <c r="O435" s="43" t="s">
        <v>1319</v>
      </c>
      <c r="P435" s="28"/>
      <c r="Q435" s="57"/>
      <c r="R435" s="57"/>
    </row>
    <row r="436" s="7" customFormat="1" ht="71.25" spans="1:18">
      <c r="A436" s="28" t="s">
        <v>554</v>
      </c>
      <c r="B436" s="36" t="s">
        <v>555</v>
      </c>
      <c r="C436" s="28" t="s">
        <v>98</v>
      </c>
      <c r="D436" s="28" t="s">
        <v>1329</v>
      </c>
      <c r="E436" s="28" t="s">
        <v>216</v>
      </c>
      <c r="F436" s="28" t="s">
        <v>1330</v>
      </c>
      <c r="G436" s="29">
        <v>19.3</v>
      </c>
      <c r="H436" s="30"/>
      <c r="I436" s="29">
        <v>19.3</v>
      </c>
      <c r="J436" s="29"/>
      <c r="K436" s="28" t="s">
        <v>96</v>
      </c>
      <c r="L436" s="28">
        <v>191</v>
      </c>
      <c r="M436" s="28">
        <v>67</v>
      </c>
      <c r="N436" s="43" t="s">
        <v>1331</v>
      </c>
      <c r="O436" s="43" t="s">
        <v>1319</v>
      </c>
      <c r="P436" s="28"/>
      <c r="Q436" s="57"/>
      <c r="R436" s="57"/>
    </row>
    <row r="437" s="7" customFormat="1" ht="85.5" spans="1:18">
      <c r="A437" s="28" t="s">
        <v>554</v>
      </c>
      <c r="B437" s="36" t="s">
        <v>555</v>
      </c>
      <c r="C437" s="28" t="s">
        <v>98</v>
      </c>
      <c r="D437" s="28" t="s">
        <v>1332</v>
      </c>
      <c r="E437" s="28" t="s">
        <v>266</v>
      </c>
      <c r="F437" s="28" t="s">
        <v>1200</v>
      </c>
      <c r="G437" s="29">
        <v>26.9</v>
      </c>
      <c r="H437" s="30"/>
      <c r="I437" s="29">
        <v>26.9</v>
      </c>
      <c r="J437" s="29"/>
      <c r="K437" s="28" t="s">
        <v>96</v>
      </c>
      <c r="L437" s="28">
        <v>189</v>
      </c>
      <c r="M437" s="28">
        <v>21</v>
      </c>
      <c r="N437" s="43" t="s">
        <v>1333</v>
      </c>
      <c r="O437" s="43" t="s">
        <v>1319</v>
      </c>
      <c r="P437" s="28"/>
      <c r="Q437" s="57"/>
      <c r="R437" s="57"/>
    </row>
    <row r="438" s="7" customFormat="1" ht="71.25" spans="1:18">
      <c r="A438" s="28" t="s">
        <v>554</v>
      </c>
      <c r="B438" s="36" t="s">
        <v>555</v>
      </c>
      <c r="C438" s="28" t="s">
        <v>98</v>
      </c>
      <c r="D438" s="28" t="s">
        <v>1334</v>
      </c>
      <c r="E438" s="28" t="s">
        <v>221</v>
      </c>
      <c r="F438" s="28" t="s">
        <v>1335</v>
      </c>
      <c r="G438" s="29">
        <v>18.2</v>
      </c>
      <c r="H438" s="30"/>
      <c r="I438" s="29">
        <v>18.2</v>
      </c>
      <c r="J438" s="29"/>
      <c r="K438" s="28" t="s">
        <v>96</v>
      </c>
      <c r="L438" s="28">
        <v>45</v>
      </c>
      <c r="M438" s="28">
        <v>5</v>
      </c>
      <c r="N438" s="43" t="s">
        <v>1336</v>
      </c>
      <c r="O438" s="43" t="s">
        <v>1319</v>
      </c>
      <c r="P438" s="28"/>
      <c r="Q438" s="57"/>
      <c r="R438" s="57"/>
    </row>
    <row r="439" s="7" customFormat="1" ht="71.25" spans="1:18">
      <c r="A439" s="28" t="s">
        <v>554</v>
      </c>
      <c r="B439" s="36" t="s">
        <v>555</v>
      </c>
      <c r="C439" s="28" t="s">
        <v>98</v>
      </c>
      <c r="D439" s="28" t="s">
        <v>1337</v>
      </c>
      <c r="E439" s="28" t="s">
        <v>172</v>
      </c>
      <c r="F439" s="28" t="s">
        <v>1115</v>
      </c>
      <c r="G439" s="29">
        <v>17.1</v>
      </c>
      <c r="H439" s="30"/>
      <c r="I439" s="29">
        <v>17.1</v>
      </c>
      <c r="J439" s="29"/>
      <c r="K439" s="28" t="s">
        <v>96</v>
      </c>
      <c r="L439" s="28">
        <v>263</v>
      </c>
      <c r="M439" s="28">
        <v>37</v>
      </c>
      <c r="N439" s="43" t="s">
        <v>1338</v>
      </c>
      <c r="O439" s="43" t="s">
        <v>1319</v>
      </c>
      <c r="P439" s="28"/>
      <c r="Q439" s="57"/>
      <c r="R439" s="57"/>
    </row>
    <row r="440" s="7" customFormat="1" ht="114" spans="1:18">
      <c r="A440" s="28" t="s">
        <v>554</v>
      </c>
      <c r="B440" s="36" t="s">
        <v>555</v>
      </c>
      <c r="C440" s="28" t="s">
        <v>98</v>
      </c>
      <c r="D440" s="28" t="s">
        <v>1339</v>
      </c>
      <c r="E440" s="28" t="s">
        <v>216</v>
      </c>
      <c r="F440" s="28" t="s">
        <v>1340</v>
      </c>
      <c r="G440" s="29">
        <v>30.7</v>
      </c>
      <c r="H440" s="30"/>
      <c r="I440" s="29">
        <v>30.7</v>
      </c>
      <c r="J440" s="29"/>
      <c r="K440" s="28" t="s">
        <v>96</v>
      </c>
      <c r="L440" s="28">
        <v>236</v>
      </c>
      <c r="M440" s="28">
        <v>84</v>
      </c>
      <c r="N440" s="43" t="s">
        <v>1341</v>
      </c>
      <c r="O440" s="43" t="s">
        <v>1319</v>
      </c>
      <c r="P440" s="28"/>
      <c r="Q440" s="57"/>
      <c r="R440" s="57"/>
    </row>
    <row r="441" s="7" customFormat="1" ht="57" spans="1:18">
      <c r="A441" s="28" t="s">
        <v>554</v>
      </c>
      <c r="B441" s="36" t="s">
        <v>1022</v>
      </c>
      <c r="C441" s="28" t="s">
        <v>1023</v>
      </c>
      <c r="D441" s="28" t="s">
        <v>1342</v>
      </c>
      <c r="E441" s="28" t="s">
        <v>114</v>
      </c>
      <c r="F441" s="28" t="s">
        <v>503</v>
      </c>
      <c r="G441" s="29">
        <v>40.4</v>
      </c>
      <c r="H441" s="30"/>
      <c r="I441" s="29">
        <v>40.4</v>
      </c>
      <c r="J441" s="29"/>
      <c r="K441" s="28" t="s">
        <v>96</v>
      </c>
      <c r="L441" s="28">
        <v>381</v>
      </c>
      <c r="M441" s="28">
        <v>89</v>
      </c>
      <c r="N441" s="43" t="s">
        <v>1343</v>
      </c>
      <c r="O441" s="43" t="s">
        <v>1319</v>
      </c>
      <c r="P441" s="28"/>
      <c r="Q441" s="57"/>
      <c r="R441" s="57"/>
    </row>
    <row r="442" s="7" customFormat="1" ht="57" spans="1:18">
      <c r="A442" s="28" t="s">
        <v>554</v>
      </c>
      <c r="B442" s="36" t="s">
        <v>1022</v>
      </c>
      <c r="C442" s="28" t="s">
        <v>1023</v>
      </c>
      <c r="D442" s="28" t="s">
        <v>1344</v>
      </c>
      <c r="E442" s="28" t="s">
        <v>184</v>
      </c>
      <c r="F442" s="28" t="s">
        <v>1345</v>
      </c>
      <c r="G442" s="29">
        <v>48</v>
      </c>
      <c r="H442" s="30"/>
      <c r="I442" s="29">
        <v>48</v>
      </c>
      <c r="J442" s="29"/>
      <c r="K442" s="28" t="s">
        <v>96</v>
      </c>
      <c r="L442" s="28">
        <v>367</v>
      </c>
      <c r="M442" s="28">
        <v>40</v>
      </c>
      <c r="N442" s="43" t="s">
        <v>1346</v>
      </c>
      <c r="O442" s="43" t="s">
        <v>1319</v>
      </c>
      <c r="P442" s="28"/>
      <c r="Q442" s="57"/>
      <c r="R442" s="57"/>
    </row>
    <row r="443" s="7" customFormat="1" ht="57" spans="1:18">
      <c r="A443" s="28" t="s">
        <v>554</v>
      </c>
      <c r="B443" s="36" t="s">
        <v>551</v>
      </c>
      <c r="C443" s="28" t="s">
        <v>1149</v>
      </c>
      <c r="D443" s="28" t="s">
        <v>1347</v>
      </c>
      <c r="E443" s="28" t="s">
        <v>176</v>
      </c>
      <c r="F443" s="28" t="s">
        <v>1348</v>
      </c>
      <c r="G443" s="29">
        <v>7</v>
      </c>
      <c r="H443" s="30"/>
      <c r="I443" s="29">
        <v>7</v>
      </c>
      <c r="J443" s="29"/>
      <c r="K443" s="28" t="s">
        <v>96</v>
      </c>
      <c r="L443" s="28">
        <v>205</v>
      </c>
      <c r="M443" s="28">
        <v>44</v>
      </c>
      <c r="N443" s="43" t="s">
        <v>1349</v>
      </c>
      <c r="O443" s="43" t="s">
        <v>1319</v>
      </c>
      <c r="P443" s="28"/>
      <c r="Q443" s="57"/>
      <c r="R443" s="57"/>
    </row>
    <row r="444" s="7" customFormat="1" ht="42.75" spans="1:18">
      <c r="A444" s="28" t="s">
        <v>554</v>
      </c>
      <c r="B444" s="36" t="s">
        <v>551</v>
      </c>
      <c r="C444" s="28" t="s">
        <v>1149</v>
      </c>
      <c r="D444" s="28" t="s">
        <v>1350</v>
      </c>
      <c r="E444" s="28" t="s">
        <v>196</v>
      </c>
      <c r="F444" s="28" t="s">
        <v>1351</v>
      </c>
      <c r="G444" s="29">
        <v>8.5</v>
      </c>
      <c r="H444" s="30"/>
      <c r="I444" s="29">
        <v>8.5</v>
      </c>
      <c r="J444" s="29"/>
      <c r="K444" s="28" t="s">
        <v>96</v>
      </c>
      <c r="L444" s="28">
        <v>76</v>
      </c>
      <c r="M444" s="28">
        <v>14</v>
      </c>
      <c r="N444" s="43" t="s">
        <v>1352</v>
      </c>
      <c r="O444" s="43" t="s">
        <v>1319</v>
      </c>
      <c r="P444" s="28"/>
      <c r="Q444" s="57"/>
      <c r="R444" s="57"/>
    </row>
    <row r="445" s="7" customFormat="1" ht="57" spans="1:18">
      <c r="A445" s="28" t="s">
        <v>554</v>
      </c>
      <c r="B445" s="36" t="s">
        <v>551</v>
      </c>
      <c r="C445" s="28" t="s">
        <v>1149</v>
      </c>
      <c r="D445" s="28" t="s">
        <v>1353</v>
      </c>
      <c r="E445" s="28" t="s">
        <v>286</v>
      </c>
      <c r="F445" s="28" t="s">
        <v>467</v>
      </c>
      <c r="G445" s="29">
        <v>11.8</v>
      </c>
      <c r="H445" s="30"/>
      <c r="I445" s="29">
        <v>11.8</v>
      </c>
      <c r="J445" s="29"/>
      <c r="K445" s="28" t="s">
        <v>96</v>
      </c>
      <c r="L445" s="28">
        <v>157</v>
      </c>
      <c r="M445" s="28">
        <v>57</v>
      </c>
      <c r="N445" s="43" t="s">
        <v>1354</v>
      </c>
      <c r="O445" s="43" t="s">
        <v>1319</v>
      </c>
      <c r="P445" s="28"/>
      <c r="Q445" s="57"/>
      <c r="R445" s="57"/>
    </row>
    <row r="446" s="7" customFormat="1" ht="57" spans="1:18">
      <c r="A446" s="28" t="s">
        <v>554</v>
      </c>
      <c r="B446" s="36" t="s">
        <v>551</v>
      </c>
      <c r="C446" s="28" t="s">
        <v>1149</v>
      </c>
      <c r="D446" s="28" t="s">
        <v>1355</v>
      </c>
      <c r="E446" s="28" t="s">
        <v>196</v>
      </c>
      <c r="F446" s="28" t="s">
        <v>1356</v>
      </c>
      <c r="G446" s="29">
        <v>23.9</v>
      </c>
      <c r="H446" s="30"/>
      <c r="I446" s="29">
        <v>23.9</v>
      </c>
      <c r="J446" s="29"/>
      <c r="K446" s="28" t="s">
        <v>96</v>
      </c>
      <c r="L446" s="28">
        <v>255</v>
      </c>
      <c r="M446" s="28">
        <v>85</v>
      </c>
      <c r="N446" s="43" t="s">
        <v>1357</v>
      </c>
      <c r="O446" s="43" t="s">
        <v>1319</v>
      </c>
      <c r="P446" s="28"/>
      <c r="Q446" s="57"/>
      <c r="R446" s="57"/>
    </row>
    <row r="447" s="7" customFormat="1" ht="57" spans="1:18">
      <c r="A447" s="28" t="s">
        <v>554</v>
      </c>
      <c r="B447" s="36" t="s">
        <v>551</v>
      </c>
      <c r="C447" s="28" t="s">
        <v>1149</v>
      </c>
      <c r="D447" s="28" t="s">
        <v>1358</v>
      </c>
      <c r="E447" s="28" t="s">
        <v>286</v>
      </c>
      <c r="F447" s="28" t="s">
        <v>310</v>
      </c>
      <c r="G447" s="29">
        <v>19.8</v>
      </c>
      <c r="H447" s="30"/>
      <c r="I447" s="29">
        <v>19.8</v>
      </c>
      <c r="J447" s="29"/>
      <c r="K447" s="28" t="s">
        <v>96</v>
      </c>
      <c r="L447" s="28">
        <v>208</v>
      </c>
      <c r="M447" s="28">
        <v>63</v>
      </c>
      <c r="N447" s="43" t="s">
        <v>1359</v>
      </c>
      <c r="O447" s="43" t="s">
        <v>1319</v>
      </c>
      <c r="P447" s="28"/>
      <c r="Q447" s="57"/>
      <c r="R447" s="57"/>
    </row>
    <row r="448" s="7" customFormat="1" ht="57" spans="1:18">
      <c r="A448" s="28" t="s">
        <v>554</v>
      </c>
      <c r="B448" s="36" t="s">
        <v>551</v>
      </c>
      <c r="C448" s="28" t="s">
        <v>1149</v>
      </c>
      <c r="D448" s="28" t="s">
        <v>1360</v>
      </c>
      <c r="E448" s="28" t="s">
        <v>184</v>
      </c>
      <c r="F448" s="28" t="s">
        <v>1194</v>
      </c>
      <c r="G448" s="29">
        <v>31.3</v>
      </c>
      <c r="H448" s="30"/>
      <c r="I448" s="29">
        <v>31.3</v>
      </c>
      <c r="J448" s="29"/>
      <c r="K448" s="28" t="s">
        <v>96</v>
      </c>
      <c r="L448" s="28">
        <v>414</v>
      </c>
      <c r="M448" s="28">
        <v>60</v>
      </c>
      <c r="N448" s="43" t="s">
        <v>1361</v>
      </c>
      <c r="O448" s="43" t="s">
        <v>1319</v>
      </c>
      <c r="P448" s="28"/>
      <c r="Q448" s="57"/>
      <c r="R448" s="57"/>
    </row>
    <row r="449" s="7" customFormat="1" ht="42.75" spans="1:18">
      <c r="A449" s="28" t="s">
        <v>554</v>
      </c>
      <c r="B449" s="36" t="s">
        <v>551</v>
      </c>
      <c r="C449" s="28" t="s">
        <v>1149</v>
      </c>
      <c r="D449" s="28" t="s">
        <v>1362</v>
      </c>
      <c r="E449" s="28" t="s">
        <v>216</v>
      </c>
      <c r="F449" s="28" t="s">
        <v>1363</v>
      </c>
      <c r="G449" s="29">
        <v>31.6</v>
      </c>
      <c r="H449" s="30"/>
      <c r="I449" s="29">
        <v>31.6</v>
      </c>
      <c r="J449" s="29"/>
      <c r="K449" s="28" t="s">
        <v>96</v>
      </c>
      <c r="L449" s="28">
        <v>110</v>
      </c>
      <c r="M449" s="28">
        <v>26</v>
      </c>
      <c r="N449" s="43" t="s">
        <v>1364</v>
      </c>
      <c r="O449" s="43" t="s">
        <v>1319</v>
      </c>
      <c r="P449" s="28"/>
      <c r="Q449" s="57"/>
      <c r="R449" s="57"/>
    </row>
    <row r="450" s="7" customFormat="1" ht="57" spans="1:18">
      <c r="A450" s="28" t="s">
        <v>554</v>
      </c>
      <c r="B450" s="36" t="s">
        <v>551</v>
      </c>
      <c r="C450" s="28" t="s">
        <v>1149</v>
      </c>
      <c r="D450" s="28" t="s">
        <v>1365</v>
      </c>
      <c r="E450" s="28" t="s">
        <v>168</v>
      </c>
      <c r="F450" s="28" t="s">
        <v>1366</v>
      </c>
      <c r="G450" s="29">
        <v>11</v>
      </c>
      <c r="H450" s="30"/>
      <c r="I450" s="29">
        <v>11</v>
      </c>
      <c r="J450" s="29"/>
      <c r="K450" s="28" t="s">
        <v>96</v>
      </c>
      <c r="L450" s="28">
        <v>182</v>
      </c>
      <c r="M450" s="28">
        <v>45</v>
      </c>
      <c r="N450" s="43" t="s">
        <v>1367</v>
      </c>
      <c r="O450" s="43" t="s">
        <v>1319</v>
      </c>
      <c r="P450" s="28"/>
      <c r="Q450" s="57"/>
      <c r="R450" s="57"/>
    </row>
    <row r="451" s="7" customFormat="1" ht="57" spans="1:18">
      <c r="A451" s="28" t="s">
        <v>554</v>
      </c>
      <c r="B451" s="36" t="s">
        <v>551</v>
      </c>
      <c r="C451" s="28" t="s">
        <v>1149</v>
      </c>
      <c r="D451" s="28" t="s">
        <v>1368</v>
      </c>
      <c r="E451" s="28" t="s">
        <v>216</v>
      </c>
      <c r="F451" s="28" t="s">
        <v>1340</v>
      </c>
      <c r="G451" s="29">
        <v>45.8</v>
      </c>
      <c r="H451" s="30"/>
      <c r="I451" s="29">
        <v>45.8</v>
      </c>
      <c r="J451" s="29"/>
      <c r="K451" s="28" t="s">
        <v>96</v>
      </c>
      <c r="L451" s="28">
        <v>236</v>
      </c>
      <c r="M451" s="28">
        <v>84</v>
      </c>
      <c r="N451" s="43" t="s">
        <v>1369</v>
      </c>
      <c r="O451" s="43" t="s">
        <v>1319</v>
      </c>
      <c r="P451" s="28"/>
      <c r="Q451" s="57"/>
      <c r="R451" s="57"/>
    </row>
    <row r="452" s="7" customFormat="1" ht="57" spans="1:18">
      <c r="A452" s="28" t="s">
        <v>554</v>
      </c>
      <c r="B452" s="36" t="s">
        <v>551</v>
      </c>
      <c r="C452" s="28" t="s">
        <v>1149</v>
      </c>
      <c r="D452" s="28" t="s">
        <v>1370</v>
      </c>
      <c r="E452" s="28" t="s">
        <v>180</v>
      </c>
      <c r="F452" s="28" t="s">
        <v>1323</v>
      </c>
      <c r="G452" s="29">
        <v>13.2</v>
      </c>
      <c r="H452" s="30"/>
      <c r="I452" s="29">
        <v>13.2</v>
      </c>
      <c r="J452" s="29"/>
      <c r="K452" s="28" t="s">
        <v>96</v>
      </c>
      <c r="L452" s="28">
        <v>392</v>
      </c>
      <c r="M452" s="28">
        <v>178</v>
      </c>
      <c r="N452" s="43" t="s">
        <v>1371</v>
      </c>
      <c r="O452" s="43" t="s">
        <v>1319</v>
      </c>
      <c r="P452" s="28"/>
      <c r="Q452" s="57"/>
      <c r="R452" s="57"/>
    </row>
    <row r="453" s="7" customFormat="1" ht="85.5" spans="1:18">
      <c r="A453" s="28" t="s">
        <v>554</v>
      </c>
      <c r="B453" s="36" t="s">
        <v>555</v>
      </c>
      <c r="C453" s="28" t="s">
        <v>98</v>
      </c>
      <c r="D453" s="28" t="s">
        <v>1372</v>
      </c>
      <c r="E453" s="28" t="s">
        <v>172</v>
      </c>
      <c r="F453" s="28" t="s">
        <v>1373</v>
      </c>
      <c r="G453" s="29">
        <v>39.9</v>
      </c>
      <c r="H453" s="30"/>
      <c r="I453" s="29">
        <v>39.9</v>
      </c>
      <c r="J453" s="29"/>
      <c r="K453" s="28" t="s">
        <v>96</v>
      </c>
      <c r="L453" s="28">
        <v>179</v>
      </c>
      <c r="M453" s="28">
        <v>48</v>
      </c>
      <c r="N453" s="43" t="s">
        <v>1374</v>
      </c>
      <c r="O453" s="43" t="s">
        <v>1319</v>
      </c>
      <c r="P453" s="28"/>
      <c r="Q453" s="57"/>
      <c r="R453" s="57"/>
    </row>
    <row r="454" s="7" customFormat="1" ht="57" spans="1:18">
      <c r="A454" s="28" t="s">
        <v>554</v>
      </c>
      <c r="B454" s="36" t="s">
        <v>555</v>
      </c>
      <c r="C454" s="28" t="s">
        <v>98</v>
      </c>
      <c r="D454" s="28" t="s">
        <v>1375</v>
      </c>
      <c r="E454" s="28" t="s">
        <v>114</v>
      </c>
      <c r="F454" s="28" t="s">
        <v>610</v>
      </c>
      <c r="G454" s="29">
        <v>17</v>
      </c>
      <c r="H454" s="30"/>
      <c r="I454" s="29">
        <v>17</v>
      </c>
      <c r="J454" s="29"/>
      <c r="K454" s="28" t="s">
        <v>96</v>
      </c>
      <c r="L454" s="28">
        <v>63</v>
      </c>
      <c r="M454" s="28">
        <v>9</v>
      </c>
      <c r="N454" s="43" t="s">
        <v>1376</v>
      </c>
      <c r="O454" s="43" t="s">
        <v>1319</v>
      </c>
      <c r="P454" s="28"/>
      <c r="Q454" s="57"/>
      <c r="R454" s="57"/>
    </row>
    <row r="455" s="7" customFormat="1" ht="114" spans="1:18">
      <c r="A455" s="28" t="s">
        <v>554</v>
      </c>
      <c r="B455" s="36" t="s">
        <v>555</v>
      </c>
      <c r="C455" s="28" t="s">
        <v>98</v>
      </c>
      <c r="D455" s="28" t="s">
        <v>1377</v>
      </c>
      <c r="E455" s="28" t="s">
        <v>200</v>
      </c>
      <c r="F455" s="28" t="s">
        <v>708</v>
      </c>
      <c r="G455" s="29">
        <v>39.5</v>
      </c>
      <c r="H455" s="30"/>
      <c r="I455" s="29">
        <v>39.5</v>
      </c>
      <c r="J455" s="29"/>
      <c r="K455" s="28" t="s">
        <v>96</v>
      </c>
      <c r="L455" s="28">
        <v>378</v>
      </c>
      <c r="M455" s="28">
        <v>57</v>
      </c>
      <c r="N455" s="43" t="s">
        <v>1378</v>
      </c>
      <c r="O455" s="43" t="s">
        <v>1319</v>
      </c>
      <c r="P455" s="28"/>
      <c r="Q455" s="57"/>
      <c r="R455" s="57"/>
    </row>
    <row r="456" s="7" customFormat="1" ht="71.25" spans="1:18">
      <c r="A456" s="28" t="s">
        <v>554</v>
      </c>
      <c r="B456" s="36" t="s">
        <v>555</v>
      </c>
      <c r="C456" s="28" t="s">
        <v>98</v>
      </c>
      <c r="D456" s="28" t="s">
        <v>1379</v>
      </c>
      <c r="E456" s="28" t="s">
        <v>383</v>
      </c>
      <c r="F456" s="28" t="s">
        <v>1380</v>
      </c>
      <c r="G456" s="29">
        <v>20.6</v>
      </c>
      <c r="H456" s="30"/>
      <c r="I456" s="29">
        <v>20.6</v>
      </c>
      <c r="J456" s="29"/>
      <c r="K456" s="28" t="s">
        <v>96</v>
      </c>
      <c r="L456" s="28">
        <v>289</v>
      </c>
      <c r="M456" s="28">
        <v>29</v>
      </c>
      <c r="N456" s="43" t="s">
        <v>1381</v>
      </c>
      <c r="O456" s="43" t="s">
        <v>1319</v>
      </c>
      <c r="P456" s="28"/>
      <c r="Q456" s="57"/>
      <c r="R456" s="57"/>
    </row>
    <row r="457" s="7" customFormat="1" ht="57" spans="1:18">
      <c r="A457" s="28" t="s">
        <v>554</v>
      </c>
      <c r="B457" s="36" t="s">
        <v>1022</v>
      </c>
      <c r="C457" s="28" t="s">
        <v>1023</v>
      </c>
      <c r="D457" s="28" t="s">
        <v>1382</v>
      </c>
      <c r="E457" s="28" t="s">
        <v>188</v>
      </c>
      <c r="F457" s="28" t="s">
        <v>1383</v>
      </c>
      <c r="G457" s="29">
        <v>24.4</v>
      </c>
      <c r="H457" s="30"/>
      <c r="I457" s="29">
        <v>24.4</v>
      </c>
      <c r="J457" s="29"/>
      <c r="K457" s="28" t="s">
        <v>96</v>
      </c>
      <c r="L457" s="28">
        <v>273</v>
      </c>
      <c r="M457" s="28">
        <v>83</v>
      </c>
      <c r="N457" s="43" t="s">
        <v>1384</v>
      </c>
      <c r="O457" s="43" t="s">
        <v>1319</v>
      </c>
      <c r="P457" s="28"/>
      <c r="Q457" s="57"/>
      <c r="R457" s="57"/>
    </row>
    <row r="458" s="7" customFormat="1" ht="71.25" spans="1:18">
      <c r="A458" s="28" t="s">
        <v>554</v>
      </c>
      <c r="B458" s="36" t="s">
        <v>1022</v>
      </c>
      <c r="C458" s="28" t="s">
        <v>1023</v>
      </c>
      <c r="D458" s="28" t="s">
        <v>1385</v>
      </c>
      <c r="E458" s="28" t="s">
        <v>286</v>
      </c>
      <c r="F458" s="28" t="s">
        <v>1386</v>
      </c>
      <c r="G458" s="29">
        <v>40</v>
      </c>
      <c r="H458" s="30"/>
      <c r="I458" s="29">
        <v>40</v>
      </c>
      <c r="J458" s="29"/>
      <c r="K458" s="28" t="s">
        <v>96</v>
      </c>
      <c r="L458" s="28">
        <v>461</v>
      </c>
      <c r="M458" s="28">
        <v>83</v>
      </c>
      <c r="N458" s="43" t="s">
        <v>1387</v>
      </c>
      <c r="O458" s="43" t="s">
        <v>1319</v>
      </c>
      <c r="P458" s="28"/>
      <c r="Q458" s="57"/>
      <c r="R458" s="57"/>
    </row>
    <row r="459" s="7" customFormat="1" ht="57" spans="1:18">
      <c r="A459" s="28" t="s">
        <v>554</v>
      </c>
      <c r="B459" s="36" t="s">
        <v>1022</v>
      </c>
      <c r="C459" s="28" t="s">
        <v>1023</v>
      </c>
      <c r="D459" s="28" t="s">
        <v>1388</v>
      </c>
      <c r="E459" s="28" t="s">
        <v>254</v>
      </c>
      <c r="F459" s="28" t="s">
        <v>1389</v>
      </c>
      <c r="G459" s="29">
        <v>10.6</v>
      </c>
      <c r="H459" s="30"/>
      <c r="I459" s="29">
        <v>10.6</v>
      </c>
      <c r="J459" s="29"/>
      <c r="K459" s="28" t="s">
        <v>96</v>
      </c>
      <c r="L459" s="28">
        <v>480</v>
      </c>
      <c r="M459" s="28">
        <v>132</v>
      </c>
      <c r="N459" s="43" t="s">
        <v>1390</v>
      </c>
      <c r="O459" s="43" t="s">
        <v>1319</v>
      </c>
      <c r="P459" s="28"/>
      <c r="Q459" s="57"/>
      <c r="R459" s="57"/>
    </row>
    <row r="460" s="7" customFormat="1" ht="42.75" spans="1:18">
      <c r="A460" s="28" t="s">
        <v>554</v>
      </c>
      <c r="B460" s="36" t="s">
        <v>1022</v>
      </c>
      <c r="C460" s="28" t="s">
        <v>1023</v>
      </c>
      <c r="D460" s="28" t="s">
        <v>1391</v>
      </c>
      <c r="E460" s="28" t="s">
        <v>216</v>
      </c>
      <c r="F460" s="28" t="s">
        <v>1363</v>
      </c>
      <c r="G460" s="29">
        <v>38.8</v>
      </c>
      <c r="H460" s="30"/>
      <c r="I460" s="29">
        <v>38.8</v>
      </c>
      <c r="J460" s="29"/>
      <c r="K460" s="28" t="s">
        <v>96</v>
      </c>
      <c r="L460" s="28">
        <v>110</v>
      </c>
      <c r="M460" s="28">
        <v>26</v>
      </c>
      <c r="N460" s="43" t="s">
        <v>1364</v>
      </c>
      <c r="O460" s="43" t="s">
        <v>1319</v>
      </c>
      <c r="P460" s="28"/>
      <c r="Q460" s="57"/>
      <c r="R460" s="57"/>
    </row>
    <row r="461" s="7" customFormat="1" ht="71.25" spans="1:18">
      <c r="A461" s="28" t="s">
        <v>554</v>
      </c>
      <c r="B461" s="36" t="s">
        <v>555</v>
      </c>
      <c r="C461" s="28" t="s">
        <v>98</v>
      </c>
      <c r="D461" s="28" t="s">
        <v>1392</v>
      </c>
      <c r="E461" s="28" t="s">
        <v>184</v>
      </c>
      <c r="F461" s="28" t="s">
        <v>1393</v>
      </c>
      <c r="G461" s="29">
        <v>30.25</v>
      </c>
      <c r="H461" s="30"/>
      <c r="I461" s="29">
        <v>30.25</v>
      </c>
      <c r="J461" s="29"/>
      <c r="K461" s="28" t="s">
        <v>96</v>
      </c>
      <c r="L461" s="28">
        <v>233</v>
      </c>
      <c r="M461" s="28">
        <v>22</v>
      </c>
      <c r="N461" s="43" t="s">
        <v>1394</v>
      </c>
      <c r="O461" s="43" t="s">
        <v>1319</v>
      </c>
      <c r="P461" s="28"/>
      <c r="Q461" s="57"/>
      <c r="R461" s="57"/>
    </row>
    <row r="462" s="7" customFormat="1" ht="71.25" spans="1:18">
      <c r="A462" s="28" t="s">
        <v>554</v>
      </c>
      <c r="B462" s="36" t="s">
        <v>555</v>
      </c>
      <c r="C462" s="28" t="s">
        <v>98</v>
      </c>
      <c r="D462" s="28" t="s">
        <v>1395</v>
      </c>
      <c r="E462" s="28" t="s">
        <v>254</v>
      </c>
      <c r="F462" s="28" t="s">
        <v>1396</v>
      </c>
      <c r="G462" s="29">
        <v>20.6</v>
      </c>
      <c r="H462" s="30"/>
      <c r="I462" s="29">
        <v>20.6</v>
      </c>
      <c r="J462" s="29"/>
      <c r="K462" s="28" t="s">
        <v>96</v>
      </c>
      <c r="L462" s="28">
        <v>310</v>
      </c>
      <c r="M462" s="28">
        <v>73</v>
      </c>
      <c r="N462" s="43" t="s">
        <v>1397</v>
      </c>
      <c r="O462" s="43" t="s">
        <v>1319</v>
      </c>
      <c r="P462" s="28"/>
      <c r="Q462" s="57"/>
      <c r="R462" s="57"/>
    </row>
    <row r="463" s="7" customFormat="1" ht="57" spans="1:18">
      <c r="A463" s="28" t="s">
        <v>104</v>
      </c>
      <c r="B463" s="36" t="s">
        <v>539</v>
      </c>
      <c r="C463" s="28" t="s">
        <v>540</v>
      </c>
      <c r="D463" s="28" t="s">
        <v>1398</v>
      </c>
      <c r="E463" s="28" t="s">
        <v>176</v>
      </c>
      <c r="F463" s="28" t="s">
        <v>1399</v>
      </c>
      <c r="G463" s="29">
        <v>20</v>
      </c>
      <c r="H463" s="30"/>
      <c r="I463" s="29">
        <v>20</v>
      </c>
      <c r="J463" s="29"/>
      <c r="K463" s="28" t="s">
        <v>96</v>
      </c>
      <c r="L463" s="28">
        <v>188</v>
      </c>
      <c r="M463" s="28">
        <v>47</v>
      </c>
      <c r="N463" s="43" t="s">
        <v>1400</v>
      </c>
      <c r="O463" s="43" t="s">
        <v>1319</v>
      </c>
      <c r="P463" s="28"/>
      <c r="Q463" s="57"/>
      <c r="R463" s="57"/>
    </row>
    <row r="464" s="7" customFormat="1" ht="85.5" spans="1:18">
      <c r="A464" s="28" t="s">
        <v>554</v>
      </c>
      <c r="B464" s="36" t="s">
        <v>555</v>
      </c>
      <c r="C464" s="28" t="s">
        <v>98</v>
      </c>
      <c r="D464" s="28" t="s">
        <v>1401</v>
      </c>
      <c r="E464" s="28" t="s">
        <v>172</v>
      </c>
      <c r="F464" s="28" t="s">
        <v>1402</v>
      </c>
      <c r="G464" s="29">
        <v>15.8</v>
      </c>
      <c r="H464" s="30"/>
      <c r="I464" s="29">
        <v>15.8</v>
      </c>
      <c r="J464" s="29"/>
      <c r="K464" s="28" t="s">
        <v>96</v>
      </c>
      <c r="L464" s="28">
        <v>447</v>
      </c>
      <c r="M464" s="28">
        <v>136</v>
      </c>
      <c r="N464" s="43" t="s">
        <v>1403</v>
      </c>
      <c r="O464" s="43" t="s">
        <v>1319</v>
      </c>
      <c r="P464" s="28"/>
      <c r="Q464" s="57"/>
      <c r="R464" s="57"/>
    </row>
    <row r="465" s="7" customFormat="1" ht="57" spans="1:18">
      <c r="A465" s="28" t="s">
        <v>554</v>
      </c>
      <c r="B465" s="36" t="s">
        <v>551</v>
      </c>
      <c r="C465" s="28" t="s">
        <v>1149</v>
      </c>
      <c r="D465" s="28" t="s">
        <v>1370</v>
      </c>
      <c r="E465" s="28" t="s">
        <v>163</v>
      </c>
      <c r="F465" s="28" t="s">
        <v>714</v>
      </c>
      <c r="G465" s="29">
        <v>12.7</v>
      </c>
      <c r="H465" s="30"/>
      <c r="I465" s="29">
        <v>12.7</v>
      </c>
      <c r="J465" s="29"/>
      <c r="K465" s="28" t="s">
        <v>96</v>
      </c>
      <c r="L465" s="28">
        <v>299</v>
      </c>
      <c r="M465" s="28">
        <v>114</v>
      </c>
      <c r="N465" s="43" t="s">
        <v>1404</v>
      </c>
      <c r="O465" s="43" t="s">
        <v>1319</v>
      </c>
      <c r="P465" s="28"/>
      <c r="Q465" s="57"/>
      <c r="R465" s="57"/>
    </row>
    <row r="466" s="7" customFormat="1" ht="57" spans="1:18">
      <c r="A466" s="28" t="s">
        <v>554</v>
      </c>
      <c r="B466" s="36" t="s">
        <v>551</v>
      </c>
      <c r="C466" s="28" t="s">
        <v>1149</v>
      </c>
      <c r="D466" s="28" t="s">
        <v>1405</v>
      </c>
      <c r="E466" s="28" t="s">
        <v>180</v>
      </c>
      <c r="F466" s="28" t="s">
        <v>1406</v>
      </c>
      <c r="G466" s="29">
        <v>25.8</v>
      </c>
      <c r="H466" s="30"/>
      <c r="I466" s="29">
        <v>25.8</v>
      </c>
      <c r="J466" s="29"/>
      <c r="K466" s="28" t="s">
        <v>96</v>
      </c>
      <c r="L466" s="28">
        <v>315</v>
      </c>
      <c r="M466" s="28">
        <v>101</v>
      </c>
      <c r="N466" s="43" t="s">
        <v>1407</v>
      </c>
      <c r="O466" s="43" t="s">
        <v>1319</v>
      </c>
      <c r="P466" s="28"/>
      <c r="Q466" s="57"/>
      <c r="R466" s="57"/>
    </row>
    <row r="467" s="7" customFormat="1" ht="57" spans="1:18">
      <c r="A467" s="28" t="s">
        <v>554</v>
      </c>
      <c r="B467" s="36" t="s">
        <v>551</v>
      </c>
      <c r="C467" s="28" t="s">
        <v>1149</v>
      </c>
      <c r="D467" s="28" t="s">
        <v>1408</v>
      </c>
      <c r="E467" s="28" t="s">
        <v>184</v>
      </c>
      <c r="F467" s="28" t="s">
        <v>954</v>
      </c>
      <c r="G467" s="29">
        <v>22.5</v>
      </c>
      <c r="H467" s="30"/>
      <c r="I467" s="29">
        <v>22.5</v>
      </c>
      <c r="J467" s="29"/>
      <c r="K467" s="28" t="s">
        <v>96</v>
      </c>
      <c r="L467" s="28">
        <v>367</v>
      </c>
      <c r="M467" s="28">
        <v>40</v>
      </c>
      <c r="N467" s="43" t="s">
        <v>1346</v>
      </c>
      <c r="O467" s="43" t="s">
        <v>1319</v>
      </c>
      <c r="P467" s="28"/>
      <c r="Q467" s="57"/>
      <c r="R467" s="57"/>
    </row>
    <row r="468" s="7" customFormat="1" ht="85.5" spans="1:18">
      <c r="A468" s="28" t="s">
        <v>554</v>
      </c>
      <c r="B468" s="36" t="s">
        <v>555</v>
      </c>
      <c r="C468" s="28" t="s">
        <v>98</v>
      </c>
      <c r="D468" s="28" t="s">
        <v>1409</v>
      </c>
      <c r="E468" s="28" t="s">
        <v>216</v>
      </c>
      <c r="F468" s="28" t="s">
        <v>1410</v>
      </c>
      <c r="G468" s="29">
        <v>20.9</v>
      </c>
      <c r="H468" s="30"/>
      <c r="I468" s="29">
        <v>20.9</v>
      </c>
      <c r="J468" s="29"/>
      <c r="K468" s="28" t="s">
        <v>96</v>
      </c>
      <c r="L468" s="28">
        <v>268</v>
      </c>
      <c r="M468" s="28">
        <v>106</v>
      </c>
      <c r="N468" s="43" t="s">
        <v>1411</v>
      </c>
      <c r="O468" s="43" t="s">
        <v>1319</v>
      </c>
      <c r="P468" s="28"/>
      <c r="Q468" s="57"/>
      <c r="R468" s="57"/>
    </row>
    <row r="469" s="7" customFormat="1" ht="99.75" spans="1:18">
      <c r="A469" s="28" t="s">
        <v>554</v>
      </c>
      <c r="B469" s="36" t="s">
        <v>555</v>
      </c>
      <c r="C469" s="28" t="s">
        <v>98</v>
      </c>
      <c r="D469" s="28" t="s">
        <v>1412</v>
      </c>
      <c r="E469" s="28" t="s">
        <v>184</v>
      </c>
      <c r="F469" s="28" t="s">
        <v>185</v>
      </c>
      <c r="G469" s="29">
        <v>39.8</v>
      </c>
      <c r="H469" s="30"/>
      <c r="I469" s="29">
        <v>39.8</v>
      </c>
      <c r="J469" s="29"/>
      <c r="K469" s="28" t="s">
        <v>96</v>
      </c>
      <c r="L469" s="28">
        <v>145</v>
      </c>
      <c r="M469" s="28">
        <v>106</v>
      </c>
      <c r="N469" s="43" t="s">
        <v>1413</v>
      </c>
      <c r="O469" s="43" t="s">
        <v>1319</v>
      </c>
      <c r="P469" s="28"/>
      <c r="Q469" s="57"/>
      <c r="R469" s="57"/>
    </row>
    <row r="470" s="7" customFormat="1" ht="85.5" spans="1:18">
      <c r="A470" s="28" t="s">
        <v>554</v>
      </c>
      <c r="B470" s="36" t="s">
        <v>555</v>
      </c>
      <c r="C470" s="28" t="s">
        <v>98</v>
      </c>
      <c r="D470" s="28" t="s">
        <v>1414</v>
      </c>
      <c r="E470" s="28" t="s">
        <v>184</v>
      </c>
      <c r="F470" s="28" t="s">
        <v>1415</v>
      </c>
      <c r="G470" s="29">
        <v>26.5</v>
      </c>
      <c r="H470" s="30"/>
      <c r="I470" s="29">
        <v>26.5</v>
      </c>
      <c r="J470" s="29"/>
      <c r="K470" s="28" t="s">
        <v>96</v>
      </c>
      <c r="L470" s="28">
        <v>325</v>
      </c>
      <c r="M470" s="28">
        <v>106</v>
      </c>
      <c r="N470" s="43" t="s">
        <v>1416</v>
      </c>
      <c r="O470" s="43" t="s">
        <v>1319</v>
      </c>
      <c r="P470" s="28"/>
      <c r="Q470" s="57"/>
      <c r="R470" s="57"/>
    </row>
    <row r="471" s="7" customFormat="1" ht="71.25" spans="1:18">
      <c r="A471" s="28" t="s">
        <v>554</v>
      </c>
      <c r="B471" s="36" t="s">
        <v>555</v>
      </c>
      <c r="C471" s="28" t="s">
        <v>98</v>
      </c>
      <c r="D471" s="28" t="s">
        <v>1417</v>
      </c>
      <c r="E471" s="28" t="s">
        <v>266</v>
      </c>
      <c r="F471" s="28" t="s">
        <v>1418</v>
      </c>
      <c r="G471" s="29">
        <v>41.5</v>
      </c>
      <c r="H471" s="30"/>
      <c r="I471" s="29">
        <v>41.5</v>
      </c>
      <c r="J471" s="29"/>
      <c r="K471" s="28" t="s">
        <v>96</v>
      </c>
      <c r="L471" s="28">
        <v>120</v>
      </c>
      <c r="M471" s="28">
        <v>20</v>
      </c>
      <c r="N471" s="43" t="s">
        <v>1419</v>
      </c>
      <c r="O471" s="43" t="s">
        <v>1319</v>
      </c>
      <c r="P471" s="28"/>
      <c r="Q471" s="57"/>
      <c r="R471" s="57"/>
    </row>
    <row r="472" s="7" customFormat="1" ht="57" spans="1:18">
      <c r="A472" s="28" t="s">
        <v>554</v>
      </c>
      <c r="B472" s="36" t="s">
        <v>555</v>
      </c>
      <c r="C472" s="28" t="s">
        <v>540</v>
      </c>
      <c r="D472" s="28" t="s">
        <v>1420</v>
      </c>
      <c r="E472" s="28" t="s">
        <v>172</v>
      </c>
      <c r="F472" s="28" t="s">
        <v>700</v>
      </c>
      <c r="G472" s="29">
        <v>60</v>
      </c>
      <c r="H472" s="30"/>
      <c r="I472" s="29">
        <v>60</v>
      </c>
      <c r="J472" s="29"/>
      <c r="K472" s="28" t="s">
        <v>96</v>
      </c>
      <c r="L472" s="28">
        <v>364</v>
      </c>
      <c r="M472" s="28">
        <v>57</v>
      </c>
      <c r="N472" s="43" t="s">
        <v>1421</v>
      </c>
      <c r="O472" s="43" t="s">
        <v>543</v>
      </c>
      <c r="P472" s="28"/>
      <c r="Q472" s="57"/>
      <c r="R472" s="57"/>
    </row>
    <row r="473" s="7" customFormat="1" ht="71.25" spans="1:18">
      <c r="A473" s="28" t="s">
        <v>554</v>
      </c>
      <c r="B473" s="36" t="s">
        <v>555</v>
      </c>
      <c r="C473" s="28" t="s">
        <v>98</v>
      </c>
      <c r="D473" s="28" t="s">
        <v>1422</v>
      </c>
      <c r="E473" s="28" t="s">
        <v>168</v>
      </c>
      <c r="F473" s="28" t="s">
        <v>1423</v>
      </c>
      <c r="G473" s="29">
        <v>35</v>
      </c>
      <c r="H473" s="30"/>
      <c r="I473" s="29">
        <v>35</v>
      </c>
      <c r="J473" s="29"/>
      <c r="K473" s="28" t="s">
        <v>96</v>
      </c>
      <c r="L473" s="28">
        <v>356</v>
      </c>
      <c r="M473" s="28">
        <v>90</v>
      </c>
      <c r="N473" s="43" t="s">
        <v>1424</v>
      </c>
      <c r="O473" s="43" t="s">
        <v>543</v>
      </c>
      <c r="P473" s="28"/>
      <c r="Q473" s="57"/>
      <c r="R473" s="57"/>
    </row>
    <row r="474" s="7" customFormat="1" ht="57" spans="1:18">
      <c r="A474" s="28" t="s">
        <v>554</v>
      </c>
      <c r="B474" s="36" t="s">
        <v>72</v>
      </c>
      <c r="C474" s="28" t="s">
        <v>1243</v>
      </c>
      <c r="D474" s="28" t="s">
        <v>1425</v>
      </c>
      <c r="E474" s="33" t="s">
        <v>192</v>
      </c>
      <c r="F474" s="28" t="s">
        <v>1223</v>
      </c>
      <c r="G474" s="29">
        <v>90.96</v>
      </c>
      <c r="H474" s="30"/>
      <c r="I474" s="29">
        <v>90.96</v>
      </c>
      <c r="J474" s="29"/>
      <c r="K474" s="28"/>
      <c r="L474" s="28">
        <v>211</v>
      </c>
      <c r="M474" s="28">
        <v>15</v>
      </c>
      <c r="N474" s="43" t="s">
        <v>1426</v>
      </c>
      <c r="O474" s="43" t="s">
        <v>592</v>
      </c>
      <c r="P474" s="28"/>
      <c r="Q474" s="57"/>
      <c r="R474" s="57"/>
    </row>
    <row r="475" s="7" customFormat="1" ht="99.75" spans="1:18">
      <c r="A475" s="41" t="s">
        <v>104</v>
      </c>
      <c r="B475" s="36" t="s">
        <v>289</v>
      </c>
      <c r="C475" s="41" t="s">
        <v>290</v>
      </c>
      <c r="D475" s="41" t="s">
        <v>1427</v>
      </c>
      <c r="E475" s="41" t="s">
        <v>383</v>
      </c>
      <c r="F475" s="41" t="s">
        <v>1428</v>
      </c>
      <c r="G475" s="29">
        <v>200</v>
      </c>
      <c r="H475" s="30">
        <v>200</v>
      </c>
      <c r="I475" s="29"/>
      <c r="J475" s="29"/>
      <c r="K475" s="41" t="s">
        <v>96</v>
      </c>
      <c r="L475" s="41">
        <v>169</v>
      </c>
      <c r="M475" s="41">
        <v>40</v>
      </c>
      <c r="N475" s="46" t="s">
        <v>1429</v>
      </c>
      <c r="O475" s="46" t="s">
        <v>111</v>
      </c>
      <c r="P475" s="28"/>
      <c r="Q475" s="57"/>
      <c r="R475" s="57"/>
    </row>
    <row r="476" s="7" customFormat="1" ht="128.25" spans="1:18">
      <c r="A476" s="41" t="s">
        <v>104</v>
      </c>
      <c r="B476" s="36" t="s">
        <v>289</v>
      </c>
      <c r="C476" s="41" t="s">
        <v>290</v>
      </c>
      <c r="D476" s="41" t="s">
        <v>1430</v>
      </c>
      <c r="E476" s="41" t="s">
        <v>163</v>
      </c>
      <c r="F476" s="41" t="s">
        <v>714</v>
      </c>
      <c r="G476" s="29">
        <v>250</v>
      </c>
      <c r="H476" s="30">
        <v>250</v>
      </c>
      <c r="I476" s="29"/>
      <c r="J476" s="29"/>
      <c r="K476" s="41" t="s">
        <v>96</v>
      </c>
      <c r="L476" s="41">
        <v>276</v>
      </c>
      <c r="M476" s="41">
        <v>109</v>
      </c>
      <c r="N476" s="46" t="s">
        <v>1431</v>
      </c>
      <c r="O476" s="46" t="s">
        <v>111</v>
      </c>
      <c r="P476" s="28"/>
      <c r="Q476" s="57"/>
      <c r="R476" s="57"/>
    </row>
    <row r="477" s="7" customFormat="1" ht="128.25" spans="1:18">
      <c r="A477" s="28" t="s">
        <v>104</v>
      </c>
      <c r="B477" s="36" t="s">
        <v>289</v>
      </c>
      <c r="C477" s="28" t="s">
        <v>315</v>
      </c>
      <c r="D477" s="41" t="s">
        <v>1432</v>
      </c>
      <c r="E477" s="28" t="s">
        <v>163</v>
      </c>
      <c r="F477" s="28" t="s">
        <v>1145</v>
      </c>
      <c r="G477" s="29">
        <v>230</v>
      </c>
      <c r="H477" s="30">
        <v>230</v>
      </c>
      <c r="I477" s="29"/>
      <c r="J477" s="29"/>
      <c r="K477" s="28" t="s">
        <v>96</v>
      </c>
      <c r="L477" s="28">
        <v>642</v>
      </c>
      <c r="M477" s="28">
        <v>154</v>
      </c>
      <c r="N477" s="46" t="s">
        <v>1433</v>
      </c>
      <c r="O477" s="46" t="s">
        <v>111</v>
      </c>
      <c r="P477" s="28"/>
      <c r="Q477" s="57"/>
      <c r="R477" s="57"/>
    </row>
    <row r="478" s="7" customFormat="1" ht="114" spans="1:18">
      <c r="A478" s="28" t="s">
        <v>104</v>
      </c>
      <c r="B478" s="36" t="s">
        <v>289</v>
      </c>
      <c r="C478" s="28" t="s">
        <v>315</v>
      </c>
      <c r="D478" s="41" t="s">
        <v>1434</v>
      </c>
      <c r="E478" s="28" t="s">
        <v>216</v>
      </c>
      <c r="F478" s="28" t="s">
        <v>743</v>
      </c>
      <c r="G478" s="29">
        <v>120</v>
      </c>
      <c r="H478" s="30"/>
      <c r="I478" s="29">
        <v>120</v>
      </c>
      <c r="J478" s="29"/>
      <c r="K478" s="28" t="s">
        <v>96</v>
      </c>
      <c r="L478" s="28">
        <v>22</v>
      </c>
      <c r="M478" s="28">
        <v>10</v>
      </c>
      <c r="N478" s="46" t="s">
        <v>1433</v>
      </c>
      <c r="O478" s="46" t="s">
        <v>111</v>
      </c>
      <c r="P478" s="28"/>
      <c r="Q478" s="57"/>
      <c r="R478" s="57"/>
    </row>
    <row r="479" s="7" customFormat="1" ht="85.5" spans="1:18">
      <c r="A479" s="33" t="s">
        <v>104</v>
      </c>
      <c r="B479" s="32" t="s">
        <v>105</v>
      </c>
      <c r="C479" s="33" t="s">
        <v>122</v>
      </c>
      <c r="D479" s="33" t="s">
        <v>1435</v>
      </c>
      <c r="E479" s="33" t="s">
        <v>192</v>
      </c>
      <c r="F479" s="33" t="s">
        <v>1223</v>
      </c>
      <c r="G479" s="34">
        <v>150</v>
      </c>
      <c r="H479" s="35">
        <v>150</v>
      </c>
      <c r="I479" s="34"/>
      <c r="J479" s="34"/>
      <c r="K479" s="33" t="s">
        <v>96</v>
      </c>
      <c r="L479" s="33">
        <v>211</v>
      </c>
      <c r="M479" s="33">
        <v>22</v>
      </c>
      <c r="N479" s="44" t="s">
        <v>1436</v>
      </c>
      <c r="O479" s="44" t="s">
        <v>111</v>
      </c>
      <c r="P479" s="28"/>
      <c r="Q479" s="57"/>
      <c r="R479" s="57"/>
    </row>
    <row r="480" s="7" customFormat="1" ht="85.5" spans="1:18">
      <c r="A480" s="33" t="s">
        <v>104</v>
      </c>
      <c r="B480" s="32" t="s">
        <v>105</v>
      </c>
      <c r="C480" s="33" t="s">
        <v>122</v>
      </c>
      <c r="D480" s="33" t="s">
        <v>1437</v>
      </c>
      <c r="E480" s="33" t="s">
        <v>221</v>
      </c>
      <c r="F480" s="33" t="s">
        <v>389</v>
      </c>
      <c r="G480" s="34">
        <v>80</v>
      </c>
      <c r="H480" s="35">
        <v>80</v>
      </c>
      <c r="I480" s="34"/>
      <c r="J480" s="34"/>
      <c r="K480" s="33" t="s">
        <v>96</v>
      </c>
      <c r="L480" s="33">
        <v>209</v>
      </c>
      <c r="M480" s="33">
        <v>23</v>
      </c>
      <c r="N480" s="44" t="s">
        <v>1438</v>
      </c>
      <c r="O480" s="44" t="s">
        <v>111</v>
      </c>
      <c r="P480" s="28"/>
      <c r="Q480" s="57"/>
      <c r="R480" s="57"/>
    </row>
    <row r="481" s="7" customFormat="1" ht="85.5" spans="1:18">
      <c r="A481" s="32" t="s">
        <v>104</v>
      </c>
      <c r="B481" s="33" t="s">
        <v>105</v>
      </c>
      <c r="C481" s="33" t="s">
        <v>122</v>
      </c>
      <c r="D481" s="33" t="s">
        <v>1439</v>
      </c>
      <c r="E481" s="33" t="s">
        <v>184</v>
      </c>
      <c r="F481" s="33" t="s">
        <v>1194</v>
      </c>
      <c r="G481" s="34">
        <v>320</v>
      </c>
      <c r="H481" s="35">
        <v>320</v>
      </c>
      <c r="I481" s="34"/>
      <c r="J481" s="34"/>
      <c r="K481" s="33" t="s">
        <v>96</v>
      </c>
      <c r="L481" s="33">
        <v>56</v>
      </c>
      <c r="M481" s="33">
        <v>56</v>
      </c>
      <c r="N481" s="44" t="s">
        <v>1440</v>
      </c>
      <c r="O481" s="44" t="s">
        <v>111</v>
      </c>
      <c r="P481" s="28"/>
      <c r="Q481" s="57"/>
      <c r="R481" s="57"/>
    </row>
    <row r="482" s="7" customFormat="1" ht="85.5" spans="1:18">
      <c r="A482" s="32" t="s">
        <v>104</v>
      </c>
      <c r="B482" s="33" t="s">
        <v>105</v>
      </c>
      <c r="C482" s="33" t="s">
        <v>122</v>
      </c>
      <c r="D482" s="33" t="s">
        <v>1441</v>
      </c>
      <c r="E482" s="33" t="s">
        <v>184</v>
      </c>
      <c r="F482" s="33" t="s">
        <v>564</v>
      </c>
      <c r="G482" s="34">
        <v>230</v>
      </c>
      <c r="H482" s="35">
        <v>230</v>
      </c>
      <c r="I482" s="34"/>
      <c r="J482" s="34"/>
      <c r="K482" s="33" t="s">
        <v>96</v>
      </c>
      <c r="L482" s="33">
        <v>17</v>
      </c>
      <c r="M482" s="33">
        <v>17</v>
      </c>
      <c r="N482" s="44" t="s">
        <v>1442</v>
      </c>
      <c r="O482" s="44" t="s">
        <v>111</v>
      </c>
      <c r="P482" s="28"/>
      <c r="Q482" s="57"/>
      <c r="R482" s="57"/>
    </row>
    <row r="483" s="7" customFormat="1" ht="85.5" spans="1:18">
      <c r="A483" s="32" t="s">
        <v>104</v>
      </c>
      <c r="B483" s="33" t="s">
        <v>105</v>
      </c>
      <c r="C483" s="33" t="s">
        <v>122</v>
      </c>
      <c r="D483" s="33" t="s">
        <v>1443</v>
      </c>
      <c r="E483" s="33" t="s">
        <v>184</v>
      </c>
      <c r="F483" s="33" t="s">
        <v>1444</v>
      </c>
      <c r="G483" s="34">
        <v>260</v>
      </c>
      <c r="H483" s="35">
        <v>260</v>
      </c>
      <c r="I483" s="34"/>
      <c r="J483" s="34"/>
      <c r="K483" s="33" t="s">
        <v>96</v>
      </c>
      <c r="L483" s="33">
        <v>40</v>
      </c>
      <c r="M483" s="33">
        <v>40</v>
      </c>
      <c r="N483" s="44" t="s">
        <v>1445</v>
      </c>
      <c r="O483" s="44" t="s">
        <v>111</v>
      </c>
      <c r="P483" s="28"/>
      <c r="Q483" s="57"/>
      <c r="R483" s="57"/>
    </row>
    <row r="484" s="7" customFormat="1" ht="99.75" spans="1:18">
      <c r="A484" s="31" t="s">
        <v>104</v>
      </c>
      <c r="B484" s="32" t="s">
        <v>105</v>
      </c>
      <c r="C484" s="31" t="s">
        <v>1446</v>
      </c>
      <c r="D484" s="31" t="s">
        <v>1447</v>
      </c>
      <c r="E484" s="31" t="s">
        <v>1448</v>
      </c>
      <c r="F484" s="31" t="s">
        <v>1449</v>
      </c>
      <c r="G484" s="34">
        <v>12.36</v>
      </c>
      <c r="H484" s="35">
        <v>12.36</v>
      </c>
      <c r="I484" s="34"/>
      <c r="J484" s="34"/>
      <c r="K484" s="31" t="s">
        <v>96</v>
      </c>
      <c r="L484" s="31">
        <v>341</v>
      </c>
      <c r="M484" s="31">
        <v>71</v>
      </c>
      <c r="N484" s="45" t="s">
        <v>1450</v>
      </c>
      <c r="O484" s="45" t="s">
        <v>111</v>
      </c>
      <c r="P484" s="28"/>
      <c r="Q484" s="57"/>
      <c r="R484" s="57"/>
    </row>
    <row r="485" s="7" customFormat="1" ht="128.25" spans="1:18">
      <c r="A485" s="31" t="s">
        <v>104</v>
      </c>
      <c r="B485" s="32" t="s">
        <v>105</v>
      </c>
      <c r="C485" s="31" t="s">
        <v>1451</v>
      </c>
      <c r="D485" s="33" t="s">
        <v>1452</v>
      </c>
      <c r="E485" s="33" t="s">
        <v>1453</v>
      </c>
      <c r="F485" s="33" t="s">
        <v>1453</v>
      </c>
      <c r="G485" s="34">
        <v>100</v>
      </c>
      <c r="H485" s="35">
        <v>100</v>
      </c>
      <c r="I485" s="34"/>
      <c r="J485" s="34"/>
      <c r="K485" s="33" t="s">
        <v>96</v>
      </c>
      <c r="L485" s="33">
        <v>2341</v>
      </c>
      <c r="M485" s="33">
        <v>771</v>
      </c>
      <c r="N485" s="44" t="s">
        <v>1454</v>
      </c>
      <c r="O485" s="44" t="s">
        <v>111</v>
      </c>
      <c r="P485" s="28"/>
      <c r="Q485" s="57"/>
      <c r="R485" s="57"/>
    </row>
    <row r="486" s="7" customFormat="1" ht="71.25" spans="1:18">
      <c r="A486" s="28" t="s">
        <v>104</v>
      </c>
      <c r="B486" s="36" t="s">
        <v>72</v>
      </c>
      <c r="C486" s="28" t="s">
        <v>1455</v>
      </c>
      <c r="D486" s="28" t="s">
        <v>1456</v>
      </c>
      <c r="E486" s="28" t="s">
        <v>188</v>
      </c>
      <c r="F486" s="28" t="s">
        <v>1457</v>
      </c>
      <c r="G486" s="29">
        <v>40</v>
      </c>
      <c r="H486" s="30">
        <v>40</v>
      </c>
      <c r="I486" s="29"/>
      <c r="J486" s="29"/>
      <c r="K486" s="28" t="s">
        <v>96</v>
      </c>
      <c r="L486" s="28">
        <v>246</v>
      </c>
      <c r="M486" s="28">
        <v>68</v>
      </c>
      <c r="N486" s="43" t="s">
        <v>1458</v>
      </c>
      <c r="O486" s="43" t="s">
        <v>111</v>
      </c>
      <c r="P486" s="28"/>
      <c r="Q486" s="57"/>
      <c r="R486" s="57"/>
    </row>
    <row r="487" s="7" customFormat="1" ht="114" spans="1:18">
      <c r="A487" s="31" t="s">
        <v>104</v>
      </c>
      <c r="B487" s="32" t="s">
        <v>72</v>
      </c>
      <c r="C487" s="31" t="s">
        <v>1459</v>
      </c>
      <c r="D487" s="31" t="s">
        <v>1460</v>
      </c>
      <c r="E487" s="31" t="s">
        <v>383</v>
      </c>
      <c r="F487" s="31" t="s">
        <v>1461</v>
      </c>
      <c r="G487" s="34">
        <v>25</v>
      </c>
      <c r="H487" s="35">
        <v>25</v>
      </c>
      <c r="I487" s="34"/>
      <c r="J487" s="34"/>
      <c r="K487" s="31" t="s">
        <v>96</v>
      </c>
      <c r="L487" s="31">
        <v>3120</v>
      </c>
      <c r="M487" s="31">
        <v>564</v>
      </c>
      <c r="N487" s="43" t="s">
        <v>1462</v>
      </c>
      <c r="O487" s="43" t="s">
        <v>111</v>
      </c>
      <c r="P487" s="28"/>
      <c r="Q487" s="57"/>
      <c r="R487" s="57"/>
    </row>
    <row r="488" s="7" customFormat="1" ht="85.5" spans="1:18">
      <c r="A488" s="31" t="s">
        <v>104</v>
      </c>
      <c r="B488" s="32" t="s">
        <v>105</v>
      </c>
      <c r="C488" s="31" t="s">
        <v>1463</v>
      </c>
      <c r="D488" s="31" t="s">
        <v>1464</v>
      </c>
      <c r="E488" s="31" t="s">
        <v>254</v>
      </c>
      <c r="F488" s="31" t="s">
        <v>599</v>
      </c>
      <c r="G488" s="34">
        <v>50</v>
      </c>
      <c r="H488" s="35">
        <v>50</v>
      </c>
      <c r="I488" s="34"/>
      <c r="J488" s="34"/>
      <c r="K488" s="31" t="s">
        <v>96</v>
      </c>
      <c r="L488" s="31">
        <v>150</v>
      </c>
      <c r="M488" s="31">
        <v>60</v>
      </c>
      <c r="N488" s="45" t="s">
        <v>1465</v>
      </c>
      <c r="O488" s="45" t="s">
        <v>111</v>
      </c>
      <c r="P488" s="28"/>
      <c r="Q488" s="57"/>
      <c r="R488" s="57"/>
    </row>
    <row r="489" s="7" customFormat="1" ht="85.5" spans="1:18">
      <c r="A489" s="31" t="s">
        <v>104</v>
      </c>
      <c r="B489" s="32" t="s">
        <v>72</v>
      </c>
      <c r="C489" s="31" t="s">
        <v>1466</v>
      </c>
      <c r="D489" s="31" t="s">
        <v>1467</v>
      </c>
      <c r="E489" s="31" t="s">
        <v>168</v>
      </c>
      <c r="F489" s="31" t="s">
        <v>1200</v>
      </c>
      <c r="G489" s="34">
        <v>467.06</v>
      </c>
      <c r="H489" s="35">
        <v>467.06</v>
      </c>
      <c r="I489" s="34"/>
      <c r="J489" s="34"/>
      <c r="K489" s="31" t="s">
        <v>96</v>
      </c>
      <c r="L489" s="31">
        <v>15</v>
      </c>
      <c r="M489" s="31">
        <v>345</v>
      </c>
      <c r="N489" s="43" t="s">
        <v>1468</v>
      </c>
      <c r="O489" s="43" t="s">
        <v>111</v>
      </c>
      <c r="P489" s="28"/>
      <c r="Q489" s="57"/>
      <c r="R489" s="57"/>
    </row>
    <row r="490" s="7" customFormat="1" ht="114" spans="1:18">
      <c r="A490" s="31" t="s">
        <v>104</v>
      </c>
      <c r="B490" s="32" t="s">
        <v>72</v>
      </c>
      <c r="C490" s="31" t="s">
        <v>1469</v>
      </c>
      <c r="D490" s="31" t="s">
        <v>1470</v>
      </c>
      <c r="E490" s="31" t="s">
        <v>176</v>
      </c>
      <c r="F490" s="31" t="s">
        <v>1072</v>
      </c>
      <c r="G490" s="34">
        <v>15</v>
      </c>
      <c r="H490" s="35">
        <v>15</v>
      </c>
      <c r="I490" s="34"/>
      <c r="J490" s="34"/>
      <c r="K490" s="31" t="s">
        <v>96</v>
      </c>
      <c r="L490" s="31">
        <v>55</v>
      </c>
      <c r="M490" s="28">
        <v>55</v>
      </c>
      <c r="N490" s="43" t="s">
        <v>1471</v>
      </c>
      <c r="O490" s="43" t="s">
        <v>111</v>
      </c>
      <c r="P490" s="28"/>
      <c r="Q490" s="57"/>
      <c r="R490" s="57"/>
    </row>
    <row r="491" s="7" customFormat="1" ht="71.25" spans="1:18">
      <c r="A491" s="28" t="s">
        <v>554</v>
      </c>
      <c r="B491" s="36" t="s">
        <v>72</v>
      </c>
      <c r="C491" s="28" t="s">
        <v>1149</v>
      </c>
      <c r="D491" s="28" t="s">
        <v>1472</v>
      </c>
      <c r="E491" s="28" t="s">
        <v>184</v>
      </c>
      <c r="F491" s="28" t="s">
        <v>1473</v>
      </c>
      <c r="G491" s="29">
        <v>25</v>
      </c>
      <c r="H491" s="30"/>
      <c r="I491" s="29">
        <v>25</v>
      </c>
      <c r="J491" s="29"/>
      <c r="K491" s="28" t="s">
        <v>96</v>
      </c>
      <c r="L491" s="28">
        <v>419</v>
      </c>
      <c r="M491" s="28">
        <v>90</v>
      </c>
      <c r="N491" s="43" t="s">
        <v>1474</v>
      </c>
      <c r="O491" s="43" t="s">
        <v>543</v>
      </c>
      <c r="P491" s="28"/>
      <c r="Q491" s="57"/>
      <c r="R491" s="57"/>
    </row>
    <row r="492" s="7" customFormat="1" ht="71.25" spans="1:18">
      <c r="A492" s="28" t="s">
        <v>554</v>
      </c>
      <c r="B492" s="36" t="s">
        <v>555</v>
      </c>
      <c r="C492" s="28" t="s">
        <v>98</v>
      </c>
      <c r="D492" s="28" t="s">
        <v>1475</v>
      </c>
      <c r="E492" s="28" t="s">
        <v>216</v>
      </c>
      <c r="F492" s="28" t="s">
        <v>1476</v>
      </c>
      <c r="G492" s="29">
        <v>35</v>
      </c>
      <c r="H492" s="30"/>
      <c r="I492" s="29">
        <v>35</v>
      </c>
      <c r="J492" s="29"/>
      <c r="K492" s="28" t="s">
        <v>96</v>
      </c>
      <c r="L492" s="28">
        <v>358</v>
      </c>
      <c r="M492" s="28">
        <v>97</v>
      </c>
      <c r="N492" s="43" t="s">
        <v>1477</v>
      </c>
      <c r="O492" s="43" t="s">
        <v>543</v>
      </c>
      <c r="P492" s="28"/>
      <c r="Q492" s="57"/>
      <c r="R492" s="57"/>
    </row>
    <row r="493" s="7" customFormat="1" ht="71.25" spans="1:18">
      <c r="A493" s="28" t="s">
        <v>554</v>
      </c>
      <c r="B493" s="36" t="s">
        <v>555</v>
      </c>
      <c r="C493" s="28" t="s">
        <v>98</v>
      </c>
      <c r="D493" s="28" t="s">
        <v>1478</v>
      </c>
      <c r="E493" s="28" t="s">
        <v>124</v>
      </c>
      <c r="F493" s="28" t="s">
        <v>1209</v>
      </c>
      <c r="G493" s="29">
        <v>42</v>
      </c>
      <c r="H493" s="30"/>
      <c r="I493" s="29">
        <v>42</v>
      </c>
      <c r="J493" s="29"/>
      <c r="K493" s="28" t="s">
        <v>96</v>
      </c>
      <c r="L493" s="28">
        <v>162</v>
      </c>
      <c r="M493" s="28">
        <v>20</v>
      </c>
      <c r="N493" s="43" t="s">
        <v>1479</v>
      </c>
      <c r="O493" s="43" t="s">
        <v>543</v>
      </c>
      <c r="P493" s="28"/>
      <c r="Q493" s="57"/>
      <c r="R493" s="57"/>
    </row>
    <row r="494" s="7" customFormat="1" ht="128.25" spans="1:18">
      <c r="A494" s="28" t="s">
        <v>554</v>
      </c>
      <c r="B494" s="36" t="s">
        <v>555</v>
      </c>
      <c r="C494" s="28" t="s">
        <v>98</v>
      </c>
      <c r="D494" s="28" t="s">
        <v>1480</v>
      </c>
      <c r="E494" s="28" t="s">
        <v>168</v>
      </c>
      <c r="F494" s="28" t="s">
        <v>1366</v>
      </c>
      <c r="G494" s="29">
        <v>38</v>
      </c>
      <c r="H494" s="30"/>
      <c r="I494" s="29">
        <v>38</v>
      </c>
      <c r="J494" s="29"/>
      <c r="K494" s="28" t="s">
        <v>96</v>
      </c>
      <c r="L494" s="28">
        <v>182</v>
      </c>
      <c r="M494" s="28">
        <v>45</v>
      </c>
      <c r="N494" s="43" t="s">
        <v>1481</v>
      </c>
      <c r="O494" s="43" t="s">
        <v>543</v>
      </c>
      <c r="P494" s="28"/>
      <c r="Q494" s="57"/>
      <c r="R494" s="57"/>
    </row>
    <row r="495" s="7" customFormat="1" ht="85.5" spans="1:18">
      <c r="A495" s="28" t="s">
        <v>554</v>
      </c>
      <c r="B495" s="36" t="s">
        <v>555</v>
      </c>
      <c r="C495" s="28" t="s">
        <v>98</v>
      </c>
      <c r="D495" s="28" t="s">
        <v>1482</v>
      </c>
      <c r="E495" s="28" t="s">
        <v>241</v>
      </c>
      <c r="F495" s="28" t="s">
        <v>1483</v>
      </c>
      <c r="G495" s="29">
        <v>37.8</v>
      </c>
      <c r="H495" s="30"/>
      <c r="I495" s="29">
        <v>37.8</v>
      </c>
      <c r="J495" s="29"/>
      <c r="K495" s="28" t="s">
        <v>96</v>
      </c>
      <c r="L495" s="28">
        <v>208</v>
      </c>
      <c r="M495" s="28">
        <v>22</v>
      </c>
      <c r="N495" s="43" t="s">
        <v>1484</v>
      </c>
      <c r="O495" s="43" t="s">
        <v>543</v>
      </c>
      <c r="P495" s="28"/>
      <c r="Q495" s="57"/>
      <c r="R495" s="57"/>
    </row>
    <row r="496" s="7" customFormat="1" ht="128.25" spans="1:18">
      <c r="A496" s="28" t="s">
        <v>554</v>
      </c>
      <c r="B496" s="36" t="s">
        <v>555</v>
      </c>
      <c r="C496" s="28" t="s">
        <v>98</v>
      </c>
      <c r="D496" s="28" t="s">
        <v>1485</v>
      </c>
      <c r="E496" s="28" t="s">
        <v>286</v>
      </c>
      <c r="F496" s="28" t="s">
        <v>1486</v>
      </c>
      <c r="G496" s="29">
        <v>49.8</v>
      </c>
      <c r="H496" s="30"/>
      <c r="I496" s="29">
        <v>49.8</v>
      </c>
      <c r="J496" s="29"/>
      <c r="K496" s="28" t="s">
        <v>96</v>
      </c>
      <c r="L496" s="28">
        <v>188</v>
      </c>
      <c r="M496" s="28">
        <v>30</v>
      </c>
      <c r="N496" s="43" t="s">
        <v>1487</v>
      </c>
      <c r="O496" s="43" t="s">
        <v>543</v>
      </c>
      <c r="P496" s="28"/>
      <c r="Q496" s="57"/>
      <c r="R496" s="57"/>
    </row>
    <row r="497" s="7" customFormat="1" ht="171" spans="1:18">
      <c r="A497" s="28" t="s">
        <v>554</v>
      </c>
      <c r="B497" s="36" t="s">
        <v>555</v>
      </c>
      <c r="C497" s="28" t="s">
        <v>98</v>
      </c>
      <c r="D497" s="28" t="s">
        <v>1488</v>
      </c>
      <c r="E497" s="28" t="s">
        <v>221</v>
      </c>
      <c r="F497" s="28" t="s">
        <v>1489</v>
      </c>
      <c r="G497" s="29">
        <v>49.91</v>
      </c>
      <c r="H497" s="30"/>
      <c r="I497" s="29">
        <v>49.91</v>
      </c>
      <c r="J497" s="29"/>
      <c r="K497" s="28" t="s">
        <v>96</v>
      </c>
      <c r="L497" s="28">
        <v>58</v>
      </c>
      <c r="M497" s="28">
        <v>58</v>
      </c>
      <c r="N497" s="43" t="s">
        <v>1490</v>
      </c>
      <c r="O497" s="43" t="s">
        <v>543</v>
      </c>
      <c r="P497" s="28"/>
      <c r="Q497" s="57"/>
      <c r="R497" s="57"/>
    </row>
    <row r="498" s="7" customFormat="1" ht="57" spans="1:18">
      <c r="A498" s="28" t="s">
        <v>554</v>
      </c>
      <c r="B498" s="36" t="s">
        <v>551</v>
      </c>
      <c r="C498" s="28" t="s">
        <v>1149</v>
      </c>
      <c r="D498" s="28" t="s">
        <v>1370</v>
      </c>
      <c r="E498" s="28" t="s">
        <v>163</v>
      </c>
      <c r="F498" s="28" t="s">
        <v>1491</v>
      </c>
      <c r="G498" s="29">
        <v>15.85</v>
      </c>
      <c r="H498" s="30"/>
      <c r="I498" s="29">
        <v>15.85</v>
      </c>
      <c r="J498" s="29"/>
      <c r="K498" s="28" t="s">
        <v>96</v>
      </c>
      <c r="L498" s="28">
        <v>201</v>
      </c>
      <c r="M498" s="28">
        <v>63</v>
      </c>
      <c r="N498" s="43" t="s">
        <v>1492</v>
      </c>
      <c r="O498" s="43" t="s">
        <v>1319</v>
      </c>
      <c r="P498" s="28"/>
      <c r="Q498" s="57"/>
      <c r="R498" s="57"/>
    </row>
    <row r="499" s="7" customFormat="1" ht="71.25" spans="1:18">
      <c r="A499" s="28" t="s">
        <v>554</v>
      </c>
      <c r="B499" s="36" t="s">
        <v>72</v>
      </c>
      <c r="C499" s="28" t="s">
        <v>1243</v>
      </c>
      <c r="D499" s="28" t="s">
        <v>1493</v>
      </c>
      <c r="E499" s="28" t="s">
        <v>184</v>
      </c>
      <c r="F499" s="28" t="s">
        <v>1194</v>
      </c>
      <c r="G499" s="29">
        <v>198</v>
      </c>
      <c r="H499" s="30"/>
      <c r="I499" s="29">
        <v>198</v>
      </c>
      <c r="J499" s="29"/>
      <c r="K499" s="28" t="s">
        <v>96</v>
      </c>
      <c r="L499" s="28">
        <v>237</v>
      </c>
      <c r="M499" s="28">
        <v>45</v>
      </c>
      <c r="N499" s="43" t="s">
        <v>1250</v>
      </c>
      <c r="O499" s="43" t="s">
        <v>1026</v>
      </c>
      <c r="P499" s="28"/>
      <c r="Q499" s="57"/>
      <c r="R499" s="57"/>
    </row>
    <row r="500" s="7" customFormat="1" ht="85.5" spans="1:18">
      <c r="A500" s="28" t="s">
        <v>554</v>
      </c>
      <c r="B500" s="36" t="s">
        <v>72</v>
      </c>
      <c r="C500" s="28" t="s">
        <v>1494</v>
      </c>
      <c r="D500" s="28" t="s">
        <v>1495</v>
      </c>
      <c r="E500" s="28" t="s">
        <v>221</v>
      </c>
      <c r="F500" s="28" t="s">
        <v>1496</v>
      </c>
      <c r="G500" s="29">
        <v>1250</v>
      </c>
      <c r="H500" s="30">
        <v>1250</v>
      </c>
      <c r="I500" s="29"/>
      <c r="J500" s="29"/>
      <c r="K500" s="28"/>
      <c r="L500" s="28">
        <v>1325</v>
      </c>
      <c r="M500" s="28">
        <v>254</v>
      </c>
      <c r="N500" s="43" t="s">
        <v>1497</v>
      </c>
      <c r="O500" s="43" t="s">
        <v>592</v>
      </c>
      <c r="P500" s="28"/>
      <c r="Q500" s="57"/>
      <c r="R500" s="57"/>
    </row>
    <row r="501" s="7" customFormat="1" ht="71.25" spans="1:18">
      <c r="A501" s="28" t="s">
        <v>846</v>
      </c>
      <c r="B501" s="36" t="s">
        <v>853</v>
      </c>
      <c r="C501" s="41" t="s">
        <v>854</v>
      </c>
      <c r="D501" s="28" t="s">
        <v>1498</v>
      </c>
      <c r="E501" s="28" t="s">
        <v>180</v>
      </c>
      <c r="F501" s="28" t="s">
        <v>1323</v>
      </c>
      <c r="G501" s="29">
        <v>34.89</v>
      </c>
      <c r="H501" s="30"/>
      <c r="I501" s="29">
        <v>34.89</v>
      </c>
      <c r="J501" s="29"/>
      <c r="K501" s="28" t="s">
        <v>96</v>
      </c>
      <c r="L501" s="28">
        <v>392</v>
      </c>
      <c r="M501" s="28">
        <v>178</v>
      </c>
      <c r="N501" s="43" t="s">
        <v>1499</v>
      </c>
      <c r="O501" s="43" t="s">
        <v>592</v>
      </c>
      <c r="P501" s="28"/>
      <c r="Q501" s="57"/>
      <c r="R501" s="57"/>
    </row>
    <row r="502" s="7" customFormat="1" ht="57" spans="1:18">
      <c r="A502" s="28" t="s">
        <v>846</v>
      </c>
      <c r="B502" s="36" t="s">
        <v>853</v>
      </c>
      <c r="C502" s="41" t="s">
        <v>854</v>
      </c>
      <c r="D502" s="28" t="s">
        <v>1500</v>
      </c>
      <c r="E502" s="28" t="s">
        <v>221</v>
      </c>
      <c r="F502" s="28" t="s">
        <v>1501</v>
      </c>
      <c r="G502" s="29">
        <v>12.09</v>
      </c>
      <c r="H502" s="30"/>
      <c r="I502" s="29">
        <v>12.09</v>
      </c>
      <c r="J502" s="29"/>
      <c r="K502" s="28" t="s">
        <v>96</v>
      </c>
      <c r="L502" s="28">
        <v>209</v>
      </c>
      <c r="M502" s="28">
        <v>19</v>
      </c>
      <c r="N502" s="43" t="s">
        <v>1502</v>
      </c>
      <c r="O502" s="43" t="s">
        <v>592</v>
      </c>
      <c r="P502" s="28"/>
      <c r="Q502" s="57"/>
      <c r="R502" s="57"/>
    </row>
    <row r="503" s="7" customFormat="1" ht="71.25" spans="1:18">
      <c r="A503" s="28" t="s">
        <v>846</v>
      </c>
      <c r="B503" s="36" t="s">
        <v>853</v>
      </c>
      <c r="C503" s="41" t="s">
        <v>854</v>
      </c>
      <c r="D503" s="28" t="s">
        <v>1503</v>
      </c>
      <c r="E503" s="28" t="s">
        <v>254</v>
      </c>
      <c r="F503" s="28" t="s">
        <v>447</v>
      </c>
      <c r="G503" s="29">
        <v>24.97</v>
      </c>
      <c r="H503" s="30"/>
      <c r="I503" s="29">
        <v>24.97</v>
      </c>
      <c r="J503" s="29"/>
      <c r="K503" s="28" t="s">
        <v>96</v>
      </c>
      <c r="L503" s="28">
        <v>263</v>
      </c>
      <c r="M503" s="28">
        <v>70</v>
      </c>
      <c r="N503" s="43" t="s">
        <v>1504</v>
      </c>
      <c r="O503" s="43" t="s">
        <v>592</v>
      </c>
      <c r="P503" s="28"/>
      <c r="Q503" s="57"/>
      <c r="R503" s="57"/>
    </row>
    <row r="504" s="7" customFormat="1" ht="57" spans="1:18">
      <c r="A504" s="28" t="s">
        <v>846</v>
      </c>
      <c r="B504" s="36" t="s">
        <v>853</v>
      </c>
      <c r="C504" s="41" t="s">
        <v>854</v>
      </c>
      <c r="D504" s="28" t="s">
        <v>1505</v>
      </c>
      <c r="E504" s="28" t="s">
        <v>254</v>
      </c>
      <c r="F504" s="28" t="s">
        <v>1506</v>
      </c>
      <c r="G504" s="29">
        <v>10.45</v>
      </c>
      <c r="H504" s="30"/>
      <c r="I504" s="29">
        <v>10.45</v>
      </c>
      <c r="J504" s="29"/>
      <c r="K504" s="28" t="s">
        <v>96</v>
      </c>
      <c r="L504" s="28">
        <v>264</v>
      </c>
      <c r="M504" s="28">
        <v>73</v>
      </c>
      <c r="N504" s="43" t="s">
        <v>1507</v>
      </c>
      <c r="O504" s="43" t="s">
        <v>592</v>
      </c>
      <c r="P504" s="28"/>
      <c r="Q504" s="57"/>
      <c r="R504" s="57"/>
    </row>
    <row r="505" s="7" customFormat="1" ht="42.75" spans="1:18">
      <c r="A505" s="28" t="s">
        <v>846</v>
      </c>
      <c r="B505" s="36" t="s">
        <v>853</v>
      </c>
      <c r="C505" s="41" t="s">
        <v>854</v>
      </c>
      <c r="D505" s="28" t="s">
        <v>1508</v>
      </c>
      <c r="E505" s="28" t="s">
        <v>254</v>
      </c>
      <c r="F505" s="28" t="s">
        <v>1097</v>
      </c>
      <c r="G505" s="29">
        <v>4.97</v>
      </c>
      <c r="H505" s="30"/>
      <c r="I505" s="29">
        <v>4.97</v>
      </c>
      <c r="J505" s="29"/>
      <c r="K505" s="28" t="s">
        <v>96</v>
      </c>
      <c r="L505" s="28">
        <v>294</v>
      </c>
      <c r="M505" s="28">
        <v>89</v>
      </c>
      <c r="N505" s="43" t="s">
        <v>1509</v>
      </c>
      <c r="O505" s="43" t="s">
        <v>592</v>
      </c>
      <c r="P505" s="28"/>
      <c r="Q505" s="57"/>
      <c r="R505" s="57"/>
    </row>
    <row r="506" s="7" customFormat="1" ht="42.75" spans="1:18">
      <c r="A506" s="28" t="s">
        <v>846</v>
      </c>
      <c r="B506" s="36" t="s">
        <v>853</v>
      </c>
      <c r="C506" s="41" t="s">
        <v>854</v>
      </c>
      <c r="D506" s="28" t="s">
        <v>1510</v>
      </c>
      <c r="E506" s="28" t="s">
        <v>200</v>
      </c>
      <c r="F506" s="28" t="s">
        <v>1511</v>
      </c>
      <c r="G506" s="29">
        <v>12.65</v>
      </c>
      <c r="H506" s="30"/>
      <c r="I506" s="29">
        <v>12.65</v>
      </c>
      <c r="J506" s="29"/>
      <c r="K506" s="28" t="s">
        <v>96</v>
      </c>
      <c r="L506" s="28">
        <v>163</v>
      </c>
      <c r="M506" s="28">
        <v>50</v>
      </c>
      <c r="N506" s="43" t="s">
        <v>897</v>
      </c>
      <c r="O506" s="43" t="s">
        <v>592</v>
      </c>
      <c r="P506" s="28"/>
      <c r="Q506" s="57"/>
      <c r="R506" s="57"/>
    </row>
    <row r="507" s="7" customFormat="1" ht="57" spans="1:18">
      <c r="A507" s="28" t="s">
        <v>846</v>
      </c>
      <c r="B507" s="36" t="s">
        <v>853</v>
      </c>
      <c r="C507" s="41" t="s">
        <v>854</v>
      </c>
      <c r="D507" s="28" t="s">
        <v>1512</v>
      </c>
      <c r="E507" s="28" t="s">
        <v>196</v>
      </c>
      <c r="F507" s="28" t="s">
        <v>1513</v>
      </c>
      <c r="G507" s="29">
        <v>6.5</v>
      </c>
      <c r="H507" s="30"/>
      <c r="I507" s="29">
        <v>6.5</v>
      </c>
      <c r="J507" s="29"/>
      <c r="K507" s="28" t="s">
        <v>96</v>
      </c>
      <c r="L507" s="28">
        <v>251</v>
      </c>
      <c r="M507" s="28">
        <v>89</v>
      </c>
      <c r="N507" s="43" t="s">
        <v>1514</v>
      </c>
      <c r="O507" s="43" t="s">
        <v>592</v>
      </c>
      <c r="P507" s="28"/>
      <c r="Q507" s="57"/>
      <c r="R507" s="57"/>
    </row>
    <row r="508" s="7" customFormat="1" ht="57" spans="1:18">
      <c r="A508" s="28" t="s">
        <v>846</v>
      </c>
      <c r="B508" s="36" t="s">
        <v>853</v>
      </c>
      <c r="C508" s="41" t="s">
        <v>854</v>
      </c>
      <c r="D508" s="28" t="s">
        <v>1515</v>
      </c>
      <c r="E508" s="28" t="s">
        <v>196</v>
      </c>
      <c r="F508" s="28" t="s">
        <v>1516</v>
      </c>
      <c r="G508" s="29">
        <v>6.63</v>
      </c>
      <c r="H508" s="30"/>
      <c r="I508" s="29">
        <v>6.63</v>
      </c>
      <c r="J508" s="29"/>
      <c r="K508" s="28" t="s">
        <v>96</v>
      </c>
      <c r="L508" s="28">
        <v>210</v>
      </c>
      <c r="M508" s="28">
        <v>59</v>
      </c>
      <c r="N508" s="43" t="s">
        <v>1517</v>
      </c>
      <c r="O508" s="43" t="s">
        <v>592</v>
      </c>
      <c r="P508" s="28"/>
      <c r="Q508" s="57"/>
      <c r="R508" s="57"/>
    </row>
    <row r="509" s="7" customFormat="1" ht="42.75" spans="1:18">
      <c r="A509" s="28" t="s">
        <v>846</v>
      </c>
      <c r="B509" s="36" t="s">
        <v>853</v>
      </c>
      <c r="C509" s="41" t="s">
        <v>854</v>
      </c>
      <c r="D509" s="28" t="s">
        <v>1518</v>
      </c>
      <c r="E509" s="28" t="s">
        <v>188</v>
      </c>
      <c r="F509" s="28" t="s">
        <v>1066</v>
      </c>
      <c r="G509" s="29">
        <v>10.11</v>
      </c>
      <c r="H509" s="30"/>
      <c r="I509" s="29">
        <v>10.11</v>
      </c>
      <c r="J509" s="29"/>
      <c r="K509" s="28" t="s">
        <v>96</v>
      </c>
      <c r="L509" s="28">
        <v>178</v>
      </c>
      <c r="M509" s="28">
        <v>50</v>
      </c>
      <c r="N509" s="43" t="s">
        <v>1519</v>
      </c>
      <c r="O509" s="43" t="s">
        <v>592</v>
      </c>
      <c r="P509" s="28"/>
      <c r="Q509" s="57"/>
      <c r="R509" s="57"/>
    </row>
    <row r="510" s="7" customFormat="1" ht="85.5" spans="1:18">
      <c r="A510" s="28" t="s">
        <v>846</v>
      </c>
      <c r="B510" s="36" t="s">
        <v>853</v>
      </c>
      <c r="C510" s="41" t="s">
        <v>854</v>
      </c>
      <c r="D510" s="28" t="s">
        <v>1520</v>
      </c>
      <c r="E510" s="28" t="s">
        <v>168</v>
      </c>
      <c r="F510" s="28" t="s">
        <v>1521</v>
      </c>
      <c r="G510" s="29">
        <v>18.37</v>
      </c>
      <c r="H510" s="30"/>
      <c r="I510" s="29">
        <v>18.37</v>
      </c>
      <c r="J510" s="29"/>
      <c r="K510" s="28" t="s">
        <v>96</v>
      </c>
      <c r="L510" s="28">
        <v>393</v>
      </c>
      <c r="M510" s="28">
        <v>81</v>
      </c>
      <c r="N510" s="43" t="s">
        <v>1522</v>
      </c>
      <c r="O510" s="43" t="s">
        <v>592</v>
      </c>
      <c r="P510" s="28"/>
      <c r="Q510" s="57"/>
      <c r="R510" s="57"/>
    </row>
    <row r="511" s="7" customFormat="1" ht="57" spans="1:18">
      <c r="A511" s="28" t="s">
        <v>846</v>
      </c>
      <c r="B511" s="36" t="s">
        <v>853</v>
      </c>
      <c r="C511" s="41" t="s">
        <v>854</v>
      </c>
      <c r="D511" s="28" t="s">
        <v>1523</v>
      </c>
      <c r="E511" s="33" t="s">
        <v>192</v>
      </c>
      <c r="F511" s="28" t="s">
        <v>1524</v>
      </c>
      <c r="G511" s="29">
        <v>5.46</v>
      </c>
      <c r="H511" s="30"/>
      <c r="I511" s="29">
        <v>5.46</v>
      </c>
      <c r="J511" s="29"/>
      <c r="K511" s="28" t="s">
        <v>96</v>
      </c>
      <c r="L511" s="28">
        <v>241</v>
      </c>
      <c r="M511" s="28">
        <v>45</v>
      </c>
      <c r="N511" s="43" t="s">
        <v>1525</v>
      </c>
      <c r="O511" s="43" t="s">
        <v>592</v>
      </c>
      <c r="P511" s="28"/>
      <c r="Q511" s="57"/>
      <c r="R511" s="57"/>
    </row>
    <row r="512" s="7" customFormat="1" ht="57" spans="1:18">
      <c r="A512" s="28" t="s">
        <v>846</v>
      </c>
      <c r="B512" s="36" t="s">
        <v>853</v>
      </c>
      <c r="C512" s="41" t="s">
        <v>854</v>
      </c>
      <c r="D512" s="28" t="s">
        <v>1526</v>
      </c>
      <c r="E512" s="28" t="s">
        <v>266</v>
      </c>
      <c r="F512" s="28" t="s">
        <v>1527</v>
      </c>
      <c r="G512" s="29">
        <v>13.97</v>
      </c>
      <c r="H512" s="30"/>
      <c r="I512" s="29">
        <v>13.97</v>
      </c>
      <c r="J512" s="29"/>
      <c r="K512" s="28" t="s">
        <v>96</v>
      </c>
      <c r="L512" s="28">
        <v>304</v>
      </c>
      <c r="M512" s="28">
        <v>48</v>
      </c>
      <c r="N512" s="43" t="s">
        <v>1528</v>
      </c>
      <c r="O512" s="43" t="s">
        <v>592</v>
      </c>
      <c r="P512" s="28"/>
      <c r="Q512" s="57"/>
      <c r="R512" s="57"/>
    </row>
    <row r="513" s="7" customFormat="1" ht="42.75" spans="1:18">
      <c r="A513" s="28" t="s">
        <v>846</v>
      </c>
      <c r="B513" s="36" t="s">
        <v>853</v>
      </c>
      <c r="C513" s="41" t="s">
        <v>854</v>
      </c>
      <c r="D513" s="28" t="s">
        <v>1529</v>
      </c>
      <c r="E513" s="28" t="s">
        <v>200</v>
      </c>
      <c r="F513" s="28" t="s">
        <v>1530</v>
      </c>
      <c r="G513" s="29">
        <v>2.1</v>
      </c>
      <c r="H513" s="30"/>
      <c r="I513" s="29">
        <v>2.1</v>
      </c>
      <c r="J513" s="29"/>
      <c r="K513" s="28" t="s">
        <v>96</v>
      </c>
      <c r="L513" s="28">
        <v>430</v>
      </c>
      <c r="M513" s="28">
        <v>56</v>
      </c>
      <c r="N513" s="43" t="s">
        <v>1531</v>
      </c>
      <c r="O513" s="43" t="s">
        <v>592</v>
      </c>
      <c r="P513" s="28"/>
      <c r="Q513" s="57"/>
      <c r="R513" s="57"/>
    </row>
    <row r="514" s="7" customFormat="1" ht="57" spans="1:18">
      <c r="A514" s="28" t="s">
        <v>846</v>
      </c>
      <c r="B514" s="36" t="s">
        <v>853</v>
      </c>
      <c r="C514" s="41" t="s">
        <v>854</v>
      </c>
      <c r="D514" s="28" t="s">
        <v>1532</v>
      </c>
      <c r="E514" s="28" t="s">
        <v>286</v>
      </c>
      <c r="F514" s="28" t="s">
        <v>1533</v>
      </c>
      <c r="G514" s="29">
        <v>49.66</v>
      </c>
      <c r="H514" s="30"/>
      <c r="I514" s="29">
        <v>49.66</v>
      </c>
      <c r="J514" s="29"/>
      <c r="K514" s="28" t="s">
        <v>96</v>
      </c>
      <c r="L514" s="28">
        <v>412</v>
      </c>
      <c r="M514" s="28">
        <v>64</v>
      </c>
      <c r="N514" s="43" t="s">
        <v>1534</v>
      </c>
      <c r="O514" s="43" t="s">
        <v>592</v>
      </c>
      <c r="P514" s="28"/>
      <c r="Q514" s="57"/>
      <c r="R514" s="57"/>
    </row>
    <row r="515" s="7" customFormat="1" ht="71.25" spans="1:18">
      <c r="A515" s="28" t="s">
        <v>846</v>
      </c>
      <c r="B515" s="36" t="s">
        <v>853</v>
      </c>
      <c r="C515" s="41" t="s">
        <v>854</v>
      </c>
      <c r="D515" s="28" t="s">
        <v>1535</v>
      </c>
      <c r="E515" s="28" t="s">
        <v>168</v>
      </c>
      <c r="F515" s="28" t="s">
        <v>1536</v>
      </c>
      <c r="G515" s="29">
        <v>8.03</v>
      </c>
      <c r="H515" s="30"/>
      <c r="I515" s="29">
        <v>8.03</v>
      </c>
      <c r="J515" s="29"/>
      <c r="K515" s="28" t="s">
        <v>96</v>
      </c>
      <c r="L515" s="28">
        <v>312</v>
      </c>
      <c r="M515" s="28">
        <v>67</v>
      </c>
      <c r="N515" s="43" t="s">
        <v>1537</v>
      </c>
      <c r="O515" s="43" t="s">
        <v>592</v>
      </c>
      <c r="P515" s="28"/>
      <c r="Q515" s="57"/>
      <c r="R515" s="57"/>
    </row>
    <row r="516" s="7" customFormat="1" ht="57" spans="1:18">
      <c r="A516" s="28" t="s">
        <v>846</v>
      </c>
      <c r="B516" s="36" t="s">
        <v>853</v>
      </c>
      <c r="C516" s="41" t="s">
        <v>854</v>
      </c>
      <c r="D516" s="28" t="s">
        <v>1538</v>
      </c>
      <c r="E516" s="28" t="s">
        <v>254</v>
      </c>
      <c r="F516" s="28" t="s">
        <v>1539</v>
      </c>
      <c r="G516" s="29">
        <v>17</v>
      </c>
      <c r="H516" s="30"/>
      <c r="I516" s="29">
        <v>17</v>
      </c>
      <c r="J516" s="29"/>
      <c r="K516" s="28" t="s">
        <v>96</v>
      </c>
      <c r="L516" s="28">
        <v>480</v>
      </c>
      <c r="M516" s="28">
        <v>132</v>
      </c>
      <c r="N516" s="43" t="s">
        <v>1540</v>
      </c>
      <c r="O516" s="43" t="s">
        <v>592</v>
      </c>
      <c r="P516" s="28"/>
      <c r="Q516" s="57"/>
      <c r="R516" s="57"/>
    </row>
    <row r="517" s="7" customFormat="1" ht="57" spans="1:18">
      <c r="A517" s="28" t="s">
        <v>846</v>
      </c>
      <c r="B517" s="36" t="s">
        <v>853</v>
      </c>
      <c r="C517" s="41" t="s">
        <v>854</v>
      </c>
      <c r="D517" s="28" t="s">
        <v>1541</v>
      </c>
      <c r="E517" s="28" t="s">
        <v>172</v>
      </c>
      <c r="F517" s="28" t="s">
        <v>1542</v>
      </c>
      <c r="G517" s="29">
        <v>24.5</v>
      </c>
      <c r="H517" s="30"/>
      <c r="I517" s="29">
        <v>24.5</v>
      </c>
      <c r="J517" s="29"/>
      <c r="K517" s="28" t="s">
        <v>96</v>
      </c>
      <c r="L517" s="28">
        <v>491</v>
      </c>
      <c r="M517" s="28">
        <v>61</v>
      </c>
      <c r="N517" s="43" t="s">
        <v>1543</v>
      </c>
      <c r="O517" s="43" t="s">
        <v>592</v>
      </c>
      <c r="P517" s="28"/>
      <c r="Q517" s="57"/>
      <c r="R517" s="57"/>
    </row>
    <row r="518" s="7" customFormat="1" ht="42.75" spans="1:18">
      <c r="A518" s="28" t="s">
        <v>846</v>
      </c>
      <c r="B518" s="36" t="s">
        <v>853</v>
      </c>
      <c r="C518" s="41" t="s">
        <v>854</v>
      </c>
      <c r="D518" s="28" t="s">
        <v>1544</v>
      </c>
      <c r="E518" s="28" t="s">
        <v>196</v>
      </c>
      <c r="F518" s="28" t="s">
        <v>1545</v>
      </c>
      <c r="G518" s="29">
        <v>14.24</v>
      </c>
      <c r="H518" s="30"/>
      <c r="I518" s="29">
        <v>14.24</v>
      </c>
      <c r="J518" s="29"/>
      <c r="K518" s="28" t="s">
        <v>96</v>
      </c>
      <c r="L518" s="28">
        <v>342</v>
      </c>
      <c r="M518" s="28">
        <v>96</v>
      </c>
      <c r="N518" s="43" t="s">
        <v>1546</v>
      </c>
      <c r="O518" s="43" t="s">
        <v>592</v>
      </c>
      <c r="P518" s="28"/>
      <c r="Q518" s="57"/>
      <c r="R518" s="57"/>
    </row>
    <row r="519" s="7" customFormat="1" ht="85.5" spans="1:18">
      <c r="A519" s="28" t="s">
        <v>846</v>
      </c>
      <c r="B519" s="36" t="s">
        <v>853</v>
      </c>
      <c r="C519" s="41" t="s">
        <v>854</v>
      </c>
      <c r="D519" s="28" t="s">
        <v>1547</v>
      </c>
      <c r="E519" s="28" t="s">
        <v>196</v>
      </c>
      <c r="F519" s="28" t="s">
        <v>1548</v>
      </c>
      <c r="G519" s="29">
        <v>11.9</v>
      </c>
      <c r="H519" s="30"/>
      <c r="I519" s="29">
        <v>11.9</v>
      </c>
      <c r="J519" s="29"/>
      <c r="K519" s="28" t="s">
        <v>96</v>
      </c>
      <c r="L519" s="28">
        <v>268</v>
      </c>
      <c r="M519" s="28">
        <v>54</v>
      </c>
      <c r="N519" s="43" t="s">
        <v>920</v>
      </c>
      <c r="O519" s="43" t="s">
        <v>592</v>
      </c>
      <c r="P519" s="28"/>
      <c r="Q519" s="57"/>
      <c r="R519" s="57"/>
    </row>
    <row r="520" s="7" customFormat="1" ht="85.5" spans="1:18">
      <c r="A520" s="28" t="s">
        <v>846</v>
      </c>
      <c r="B520" s="36" t="s">
        <v>853</v>
      </c>
      <c r="C520" s="41" t="s">
        <v>854</v>
      </c>
      <c r="D520" s="28" t="s">
        <v>1549</v>
      </c>
      <c r="E520" s="28" t="s">
        <v>114</v>
      </c>
      <c r="F520" s="28" t="s">
        <v>1550</v>
      </c>
      <c r="G520" s="29">
        <v>17.33</v>
      </c>
      <c r="H520" s="30"/>
      <c r="I520" s="29">
        <v>17.33</v>
      </c>
      <c r="J520" s="29"/>
      <c r="K520" s="28" t="s">
        <v>96</v>
      </c>
      <c r="L520" s="28">
        <v>197</v>
      </c>
      <c r="M520" s="28">
        <v>67</v>
      </c>
      <c r="N520" s="43" t="s">
        <v>1551</v>
      </c>
      <c r="O520" s="43" t="s">
        <v>592</v>
      </c>
      <c r="P520" s="28"/>
      <c r="Q520" s="57"/>
      <c r="R520" s="57"/>
    </row>
    <row r="521" s="7" customFormat="1" ht="85.5" spans="1:18">
      <c r="A521" s="28" t="s">
        <v>846</v>
      </c>
      <c r="B521" s="36" t="s">
        <v>853</v>
      </c>
      <c r="C521" s="41" t="s">
        <v>854</v>
      </c>
      <c r="D521" s="28" t="s">
        <v>1552</v>
      </c>
      <c r="E521" s="28" t="s">
        <v>184</v>
      </c>
      <c r="F521" s="28" t="s">
        <v>1281</v>
      </c>
      <c r="G521" s="29">
        <v>11.13</v>
      </c>
      <c r="H521" s="30"/>
      <c r="I521" s="29">
        <v>11.13</v>
      </c>
      <c r="J521" s="29"/>
      <c r="K521" s="28" t="s">
        <v>96</v>
      </c>
      <c r="L521" s="28">
        <v>237</v>
      </c>
      <c r="M521" s="28">
        <v>37</v>
      </c>
      <c r="N521" s="43" t="s">
        <v>1553</v>
      </c>
      <c r="O521" s="43" t="s">
        <v>592</v>
      </c>
      <c r="P521" s="28"/>
      <c r="Q521" s="57"/>
      <c r="R521" s="57"/>
    </row>
    <row r="522" s="7" customFormat="1" ht="99.75" spans="1:18">
      <c r="A522" s="28" t="s">
        <v>846</v>
      </c>
      <c r="B522" s="36" t="s">
        <v>853</v>
      </c>
      <c r="C522" s="41" t="s">
        <v>854</v>
      </c>
      <c r="D522" s="28" t="s">
        <v>1554</v>
      </c>
      <c r="E522" s="28" t="s">
        <v>184</v>
      </c>
      <c r="F522" s="28" t="s">
        <v>564</v>
      </c>
      <c r="G522" s="29">
        <v>26</v>
      </c>
      <c r="H522" s="30"/>
      <c r="I522" s="29">
        <v>26</v>
      </c>
      <c r="J522" s="29"/>
      <c r="K522" s="28" t="s">
        <v>96</v>
      </c>
      <c r="L522" s="28">
        <v>180</v>
      </c>
      <c r="M522" s="28">
        <v>18</v>
      </c>
      <c r="N522" s="43" t="s">
        <v>1555</v>
      </c>
      <c r="O522" s="43" t="s">
        <v>592</v>
      </c>
      <c r="P522" s="28"/>
      <c r="Q522" s="57"/>
      <c r="R522" s="57"/>
    </row>
    <row r="523" s="7" customFormat="1" ht="42.75" spans="1:18">
      <c r="A523" s="28" t="s">
        <v>846</v>
      </c>
      <c r="B523" s="36" t="s">
        <v>853</v>
      </c>
      <c r="C523" s="41" t="s">
        <v>854</v>
      </c>
      <c r="D523" s="28" t="s">
        <v>1556</v>
      </c>
      <c r="E523" s="28" t="s">
        <v>163</v>
      </c>
      <c r="F523" s="28" t="s">
        <v>1557</v>
      </c>
      <c r="G523" s="29">
        <v>9.31</v>
      </c>
      <c r="H523" s="30"/>
      <c r="I523" s="29">
        <v>9.31</v>
      </c>
      <c r="J523" s="29"/>
      <c r="K523" s="28" t="s">
        <v>96</v>
      </c>
      <c r="L523" s="28">
        <v>761</v>
      </c>
      <c r="M523" s="28">
        <v>159</v>
      </c>
      <c r="N523" s="43" t="s">
        <v>1558</v>
      </c>
      <c r="O523" s="43" t="s">
        <v>592</v>
      </c>
      <c r="P523" s="28"/>
      <c r="Q523" s="57"/>
      <c r="R523" s="57"/>
    </row>
    <row r="524" s="7" customFormat="1" ht="71.25" spans="1:18">
      <c r="A524" s="28" t="s">
        <v>554</v>
      </c>
      <c r="B524" s="36" t="s">
        <v>72</v>
      </c>
      <c r="C524" s="28" t="s">
        <v>1122</v>
      </c>
      <c r="D524" s="28" t="s">
        <v>1559</v>
      </c>
      <c r="E524" s="28" t="s">
        <v>184</v>
      </c>
      <c r="F524" s="28" t="s">
        <v>890</v>
      </c>
      <c r="G524" s="29">
        <v>120</v>
      </c>
      <c r="H524" s="30"/>
      <c r="I524" s="29">
        <v>120</v>
      </c>
      <c r="J524" s="29"/>
      <c r="K524" s="28" t="s">
        <v>96</v>
      </c>
      <c r="L524" s="28">
        <v>261</v>
      </c>
      <c r="M524" s="28">
        <v>31</v>
      </c>
      <c r="N524" s="43" t="s">
        <v>1560</v>
      </c>
      <c r="O524" s="43" t="s">
        <v>592</v>
      </c>
      <c r="P524" s="28"/>
      <c r="Q524" s="57"/>
      <c r="R524" s="57"/>
    </row>
    <row r="525" s="7" customFormat="1" ht="42.75" spans="1:18">
      <c r="A525" s="28" t="s">
        <v>846</v>
      </c>
      <c r="B525" s="36" t="s">
        <v>853</v>
      </c>
      <c r="C525" s="41" t="s">
        <v>854</v>
      </c>
      <c r="D525" s="28" t="s">
        <v>1561</v>
      </c>
      <c r="E525" s="33" t="s">
        <v>192</v>
      </c>
      <c r="F525" s="28" t="s">
        <v>1562</v>
      </c>
      <c r="G525" s="29">
        <v>14</v>
      </c>
      <c r="H525" s="30"/>
      <c r="I525" s="29">
        <v>14</v>
      </c>
      <c r="J525" s="29"/>
      <c r="K525" s="28" t="s">
        <v>96</v>
      </c>
      <c r="L525" s="28">
        <v>292</v>
      </c>
      <c r="M525" s="28">
        <v>49</v>
      </c>
      <c r="N525" s="43" t="s">
        <v>1563</v>
      </c>
      <c r="O525" s="43" t="s">
        <v>592</v>
      </c>
      <c r="P525" s="28"/>
      <c r="Q525" s="57"/>
      <c r="R525" s="57"/>
    </row>
    <row r="526" s="7" customFormat="1" ht="57" spans="1:18">
      <c r="A526" s="28" t="s">
        <v>554</v>
      </c>
      <c r="B526" s="36" t="s">
        <v>551</v>
      </c>
      <c r="C526" s="28" t="s">
        <v>1149</v>
      </c>
      <c r="D526" s="28" t="s">
        <v>1564</v>
      </c>
      <c r="E526" s="28" t="s">
        <v>200</v>
      </c>
      <c r="F526" s="28" t="s">
        <v>1565</v>
      </c>
      <c r="G526" s="29">
        <v>18</v>
      </c>
      <c r="H526" s="30"/>
      <c r="I526" s="29">
        <v>18</v>
      </c>
      <c r="J526" s="29"/>
      <c r="K526" s="28" t="s">
        <v>96</v>
      </c>
      <c r="L526" s="28">
        <v>550</v>
      </c>
      <c r="M526" s="28">
        <v>180</v>
      </c>
      <c r="N526" s="43" t="s">
        <v>1566</v>
      </c>
      <c r="O526" s="43" t="s">
        <v>103</v>
      </c>
      <c r="P526" s="28"/>
      <c r="Q526" s="57"/>
      <c r="R526" s="57"/>
    </row>
    <row r="527" s="7" customFormat="1" ht="57" spans="1:18">
      <c r="A527" s="28" t="s">
        <v>554</v>
      </c>
      <c r="B527" s="36" t="s">
        <v>551</v>
      </c>
      <c r="C527" s="28" t="s">
        <v>1149</v>
      </c>
      <c r="D527" s="28" t="s">
        <v>1567</v>
      </c>
      <c r="E527" s="28" t="s">
        <v>200</v>
      </c>
      <c r="F527" s="28" t="s">
        <v>1568</v>
      </c>
      <c r="G527" s="29">
        <v>15</v>
      </c>
      <c r="H527" s="30"/>
      <c r="I527" s="29">
        <v>15</v>
      </c>
      <c r="J527" s="29"/>
      <c r="K527" s="28" t="s">
        <v>96</v>
      </c>
      <c r="L527" s="28">
        <v>170</v>
      </c>
      <c r="M527" s="28">
        <v>52</v>
      </c>
      <c r="N527" s="43" t="s">
        <v>1569</v>
      </c>
      <c r="O527" s="43" t="s">
        <v>103</v>
      </c>
      <c r="P527" s="28"/>
      <c r="Q527" s="57"/>
      <c r="R527" s="57"/>
    </row>
    <row r="528" s="7" customFormat="1" ht="57" spans="1:18">
      <c r="A528" s="28" t="s">
        <v>554</v>
      </c>
      <c r="B528" s="36" t="s">
        <v>1022</v>
      </c>
      <c r="C528" s="28" t="s">
        <v>1023</v>
      </c>
      <c r="D528" s="28" t="s">
        <v>1570</v>
      </c>
      <c r="E528" s="28" t="s">
        <v>180</v>
      </c>
      <c r="F528" s="28" t="s">
        <v>1571</v>
      </c>
      <c r="G528" s="29">
        <v>128.5</v>
      </c>
      <c r="H528" s="30">
        <v>128.5</v>
      </c>
      <c r="I528" s="29"/>
      <c r="J528" s="29"/>
      <c r="K528" s="28" t="s">
        <v>96</v>
      </c>
      <c r="L528" s="28">
        <v>50</v>
      </c>
      <c r="M528" s="28">
        <v>50</v>
      </c>
      <c r="N528" s="43" t="s">
        <v>1572</v>
      </c>
      <c r="O528" s="43" t="s">
        <v>1026</v>
      </c>
      <c r="P528" s="28"/>
      <c r="Q528" s="57"/>
      <c r="R528" s="57"/>
    </row>
    <row r="529" s="7" customFormat="1" ht="114" spans="1:18">
      <c r="A529" s="28" t="s">
        <v>554</v>
      </c>
      <c r="B529" s="36" t="s">
        <v>72</v>
      </c>
      <c r="C529" s="28" t="s">
        <v>1573</v>
      </c>
      <c r="D529" s="28" t="s">
        <v>1574</v>
      </c>
      <c r="E529" s="28" t="s">
        <v>168</v>
      </c>
      <c r="F529" s="28" t="s">
        <v>1575</v>
      </c>
      <c r="G529" s="29">
        <v>490</v>
      </c>
      <c r="H529" s="30">
        <v>490</v>
      </c>
      <c r="I529" s="29"/>
      <c r="J529" s="29"/>
      <c r="K529" s="28" t="s">
        <v>96</v>
      </c>
      <c r="L529" s="28">
        <v>565</v>
      </c>
      <c r="M529" s="28">
        <v>124</v>
      </c>
      <c r="N529" s="43" t="s">
        <v>1576</v>
      </c>
      <c r="O529" s="43" t="s">
        <v>592</v>
      </c>
      <c r="P529" s="28"/>
      <c r="Q529" s="57"/>
      <c r="R529" s="57"/>
    </row>
    <row r="530" s="7" customFormat="1" ht="42.75" spans="1:17">
      <c r="A530" s="28" t="s">
        <v>554</v>
      </c>
      <c r="B530" s="41" t="s">
        <v>72</v>
      </c>
      <c r="C530" s="28" t="s">
        <v>1577</v>
      </c>
      <c r="D530" s="28" t="s">
        <v>1578</v>
      </c>
      <c r="E530" s="33" t="s">
        <v>192</v>
      </c>
      <c r="F530" s="28" t="s">
        <v>1579</v>
      </c>
      <c r="G530" s="30">
        <v>26</v>
      </c>
      <c r="H530" s="29"/>
      <c r="I530" s="29">
        <v>26</v>
      </c>
      <c r="J530" s="29"/>
      <c r="K530" s="28" t="s">
        <v>96</v>
      </c>
      <c r="L530" s="28">
        <v>310</v>
      </c>
      <c r="M530" s="43">
        <v>51</v>
      </c>
      <c r="N530" s="28" t="s">
        <v>1580</v>
      </c>
      <c r="O530" s="28" t="s">
        <v>543</v>
      </c>
      <c r="P530" s="28"/>
      <c r="Q530" s="57"/>
    </row>
    <row r="531" s="7" customFormat="1" ht="85.5" spans="1:17">
      <c r="A531" s="28" t="s">
        <v>554</v>
      </c>
      <c r="B531" s="41" t="s">
        <v>555</v>
      </c>
      <c r="C531" s="28" t="s">
        <v>1581</v>
      </c>
      <c r="D531" s="28" t="s">
        <v>1582</v>
      </c>
      <c r="E531" s="28" t="s">
        <v>184</v>
      </c>
      <c r="F531" s="28" t="s">
        <v>1444</v>
      </c>
      <c r="G531" s="30">
        <v>105</v>
      </c>
      <c r="H531" s="29"/>
      <c r="I531" s="29">
        <v>105</v>
      </c>
      <c r="J531" s="29"/>
      <c r="K531" s="28" t="s">
        <v>96</v>
      </c>
      <c r="L531" s="28">
        <v>171</v>
      </c>
      <c r="M531" s="43">
        <v>40</v>
      </c>
      <c r="N531" s="28" t="s">
        <v>1583</v>
      </c>
      <c r="O531" s="28" t="s">
        <v>1319</v>
      </c>
      <c r="P531" s="28"/>
      <c r="Q531" s="57"/>
    </row>
    <row r="532" s="7" customFormat="1" ht="85.5" spans="1:17">
      <c r="A532" s="28" t="s">
        <v>554</v>
      </c>
      <c r="B532" s="36" t="s">
        <v>555</v>
      </c>
      <c r="C532" s="28" t="s">
        <v>98</v>
      </c>
      <c r="D532" s="28" t="s">
        <v>1584</v>
      </c>
      <c r="E532" s="28" t="s">
        <v>241</v>
      </c>
      <c r="F532" s="28" t="s">
        <v>1585</v>
      </c>
      <c r="G532" s="30">
        <v>50</v>
      </c>
      <c r="H532" s="29"/>
      <c r="I532" s="29">
        <v>50</v>
      </c>
      <c r="J532" s="29"/>
      <c r="K532" s="28" t="s">
        <v>96</v>
      </c>
      <c r="L532" s="28">
        <v>251</v>
      </c>
      <c r="M532" s="43">
        <v>53</v>
      </c>
      <c r="N532" s="28" t="s">
        <v>1586</v>
      </c>
      <c r="O532" s="28" t="s">
        <v>543</v>
      </c>
      <c r="P532" s="28"/>
      <c r="Q532" s="57"/>
    </row>
    <row r="533" s="7" customFormat="1" ht="42.75" spans="1:17">
      <c r="A533" s="28" t="s">
        <v>554</v>
      </c>
      <c r="B533" s="41" t="s">
        <v>72</v>
      </c>
      <c r="C533" s="28" t="s">
        <v>1587</v>
      </c>
      <c r="D533" s="28" t="s">
        <v>1588</v>
      </c>
      <c r="E533" s="28" t="s">
        <v>163</v>
      </c>
      <c r="F533" s="28" t="s">
        <v>1149</v>
      </c>
      <c r="G533" s="30">
        <v>25</v>
      </c>
      <c r="H533" s="29"/>
      <c r="I533" s="29">
        <v>25</v>
      </c>
      <c r="J533" s="29"/>
      <c r="K533" s="28" t="s">
        <v>96</v>
      </c>
      <c r="L533" s="28">
        <v>284</v>
      </c>
      <c r="M533" s="43">
        <v>69</v>
      </c>
      <c r="N533" s="28" t="s">
        <v>1589</v>
      </c>
      <c r="O533" s="28" t="s">
        <v>543</v>
      </c>
      <c r="P533" s="28"/>
      <c r="Q533" s="57"/>
    </row>
    <row r="534" s="7" customFormat="1" ht="71.25" spans="1:17">
      <c r="A534" s="28" t="s">
        <v>554</v>
      </c>
      <c r="B534" s="36" t="s">
        <v>555</v>
      </c>
      <c r="C534" s="28" t="s">
        <v>98</v>
      </c>
      <c r="D534" s="28" t="s">
        <v>1590</v>
      </c>
      <c r="E534" s="28" t="s">
        <v>100</v>
      </c>
      <c r="F534" s="28" t="s">
        <v>1591</v>
      </c>
      <c r="G534" s="30">
        <v>49.5</v>
      </c>
      <c r="H534" s="29"/>
      <c r="I534" s="29">
        <v>49.5</v>
      </c>
      <c r="J534" s="29"/>
      <c r="K534" s="28" t="s">
        <v>96</v>
      </c>
      <c r="L534" s="28">
        <v>191</v>
      </c>
      <c r="M534" s="43">
        <v>45</v>
      </c>
      <c r="N534" s="28" t="s">
        <v>1592</v>
      </c>
      <c r="O534" s="28" t="s">
        <v>543</v>
      </c>
      <c r="P534" s="28"/>
      <c r="Q534" s="57"/>
    </row>
    <row r="535" s="7" customFormat="1" ht="156.75" spans="1:17">
      <c r="A535" s="28" t="s">
        <v>554</v>
      </c>
      <c r="B535" s="41" t="s">
        <v>551</v>
      </c>
      <c r="C535" s="28" t="s">
        <v>1149</v>
      </c>
      <c r="D535" s="28" t="s">
        <v>1593</v>
      </c>
      <c r="E535" s="28" t="s">
        <v>168</v>
      </c>
      <c r="F535" s="28" t="s">
        <v>1594</v>
      </c>
      <c r="G535" s="30">
        <v>16.68</v>
      </c>
      <c r="H535" s="29">
        <v>16.68</v>
      </c>
      <c r="I535" s="29"/>
      <c r="J535" s="29"/>
      <c r="K535" s="28"/>
      <c r="L535" s="28">
        <v>304</v>
      </c>
      <c r="M535" s="43">
        <v>92</v>
      </c>
      <c r="N535" s="28" t="s">
        <v>1595</v>
      </c>
      <c r="O535" s="28" t="s">
        <v>103</v>
      </c>
      <c r="P535" s="28"/>
      <c r="Q535" s="57"/>
    </row>
    <row r="536" s="7" customFormat="1" ht="142.5" spans="1:17">
      <c r="A536" s="28" t="s">
        <v>554</v>
      </c>
      <c r="B536" s="41" t="s">
        <v>551</v>
      </c>
      <c r="C536" s="28" t="s">
        <v>1149</v>
      </c>
      <c r="D536" s="28" t="s">
        <v>1596</v>
      </c>
      <c r="E536" s="41" t="s">
        <v>192</v>
      </c>
      <c r="F536" s="28" t="s">
        <v>1597</v>
      </c>
      <c r="G536" s="30">
        <v>11.59</v>
      </c>
      <c r="H536" s="29">
        <v>11.59</v>
      </c>
      <c r="I536" s="29"/>
      <c r="J536" s="29"/>
      <c r="K536" s="28"/>
      <c r="L536" s="28">
        <v>346</v>
      </c>
      <c r="M536" s="43">
        <v>43</v>
      </c>
      <c r="N536" s="28" t="s">
        <v>1598</v>
      </c>
      <c r="O536" s="28" t="s">
        <v>103</v>
      </c>
      <c r="P536" s="28"/>
      <c r="Q536" s="57"/>
    </row>
    <row r="537" s="7" customFormat="1" ht="28.5" spans="1:18">
      <c r="A537" s="28" t="s">
        <v>1599</v>
      </c>
      <c r="B537" s="36" t="s">
        <v>1599</v>
      </c>
      <c r="C537" s="28" t="s">
        <v>1599</v>
      </c>
      <c r="D537" s="28" t="s">
        <v>1599</v>
      </c>
      <c r="E537" s="28" t="s">
        <v>119</v>
      </c>
      <c r="F537" s="28" t="s">
        <v>119</v>
      </c>
      <c r="G537" s="29">
        <v>900</v>
      </c>
      <c r="H537" s="30">
        <v>900</v>
      </c>
      <c r="I537" s="29"/>
      <c r="J537" s="29"/>
      <c r="K537" s="28" t="s">
        <v>96</v>
      </c>
      <c r="L537" s="28"/>
      <c r="M537" s="28"/>
      <c r="N537" s="43"/>
      <c r="O537" s="43" t="s">
        <v>1600</v>
      </c>
      <c r="P537" s="28"/>
      <c r="Q537" s="57"/>
      <c r="R537" s="57"/>
    </row>
    <row r="538" s="7" customFormat="1" ht="185.25" spans="1:18">
      <c r="A538" s="28" t="s">
        <v>104</v>
      </c>
      <c r="B538" s="28" t="s">
        <v>72</v>
      </c>
      <c r="C538" s="28" t="s">
        <v>1601</v>
      </c>
      <c r="D538" s="28" t="s">
        <v>1602</v>
      </c>
      <c r="E538" s="28" t="s">
        <v>254</v>
      </c>
      <c r="F538" s="28" t="s">
        <v>1389</v>
      </c>
      <c r="G538" s="29">
        <v>90</v>
      </c>
      <c r="H538" s="29">
        <v>90</v>
      </c>
      <c r="I538" s="29"/>
      <c r="J538" s="28"/>
      <c r="K538" s="41" t="s">
        <v>96</v>
      </c>
      <c r="L538" s="28">
        <v>434</v>
      </c>
      <c r="M538" s="28">
        <v>81</v>
      </c>
      <c r="N538" s="28" t="s">
        <v>1603</v>
      </c>
      <c r="O538" s="28" t="s">
        <v>1604</v>
      </c>
      <c r="P538" s="28"/>
      <c r="Q538" s="57"/>
      <c r="R538" s="57"/>
    </row>
    <row r="539" s="7" customFormat="1" ht="71.25" spans="1:18">
      <c r="A539" s="28" t="s">
        <v>554</v>
      </c>
      <c r="B539" s="36" t="s">
        <v>555</v>
      </c>
      <c r="C539" s="28" t="s">
        <v>98</v>
      </c>
      <c r="D539" s="43" t="s">
        <v>1605</v>
      </c>
      <c r="E539" s="28" t="s">
        <v>254</v>
      </c>
      <c r="F539" s="28" t="s">
        <v>1396</v>
      </c>
      <c r="G539" s="29">
        <v>35</v>
      </c>
      <c r="H539" s="59">
        <v>35</v>
      </c>
      <c r="I539" s="29"/>
      <c r="J539" s="28"/>
      <c r="K539" s="41" t="s">
        <v>96</v>
      </c>
      <c r="L539" s="28">
        <v>354</v>
      </c>
      <c r="M539" s="28">
        <v>87</v>
      </c>
      <c r="N539" s="28" t="s">
        <v>1606</v>
      </c>
      <c r="O539" s="28" t="s">
        <v>1604</v>
      </c>
      <c r="P539" s="28"/>
      <c r="Q539" s="57"/>
      <c r="R539" s="57"/>
    </row>
    <row r="540" s="7" customFormat="1" ht="57" spans="1:18">
      <c r="A540" s="28" t="s">
        <v>554</v>
      </c>
      <c r="B540" s="28" t="s">
        <v>551</v>
      </c>
      <c r="C540" s="28" t="s">
        <v>1149</v>
      </c>
      <c r="D540" s="28" t="s">
        <v>1607</v>
      </c>
      <c r="E540" s="28" t="s">
        <v>254</v>
      </c>
      <c r="F540" s="28" t="s">
        <v>669</v>
      </c>
      <c r="G540" s="29">
        <v>10.5</v>
      </c>
      <c r="H540" s="29"/>
      <c r="I540" s="29">
        <v>10.5</v>
      </c>
      <c r="J540" s="28"/>
      <c r="K540" s="41" t="s">
        <v>96</v>
      </c>
      <c r="L540" s="28">
        <v>243</v>
      </c>
      <c r="M540" s="28">
        <v>62</v>
      </c>
      <c r="N540" s="28" t="s">
        <v>1608</v>
      </c>
      <c r="O540" s="28" t="s">
        <v>1604</v>
      </c>
      <c r="P540" s="28"/>
      <c r="Q540" s="57"/>
      <c r="R540" s="57"/>
    </row>
    <row r="541" s="7" customFormat="1" ht="114" spans="1:18">
      <c r="A541" s="28" t="s">
        <v>554</v>
      </c>
      <c r="B541" s="28" t="s">
        <v>72</v>
      </c>
      <c r="C541" s="28" t="s">
        <v>1609</v>
      </c>
      <c r="D541" s="28" t="s">
        <v>1610</v>
      </c>
      <c r="E541" s="28" t="s">
        <v>254</v>
      </c>
      <c r="F541" s="28" t="s">
        <v>1396</v>
      </c>
      <c r="G541" s="28">
        <v>30</v>
      </c>
      <c r="H541" s="28"/>
      <c r="I541" s="28">
        <v>30</v>
      </c>
      <c r="J541" s="28"/>
      <c r="K541" s="41" t="s">
        <v>96</v>
      </c>
      <c r="L541" s="28">
        <v>223</v>
      </c>
      <c r="M541" s="28">
        <v>60</v>
      </c>
      <c r="N541" s="28" t="s">
        <v>1611</v>
      </c>
      <c r="O541" s="28" t="s">
        <v>1604</v>
      </c>
      <c r="P541" s="28"/>
      <c r="Q541" s="57"/>
      <c r="R541" s="57"/>
    </row>
    <row r="542" s="7" customFormat="1" ht="71.25" spans="1:18">
      <c r="A542" s="28" t="s">
        <v>554</v>
      </c>
      <c r="B542" s="28" t="s">
        <v>1022</v>
      </c>
      <c r="C542" s="28" t="s">
        <v>1023</v>
      </c>
      <c r="D542" s="28" t="s">
        <v>1612</v>
      </c>
      <c r="E542" s="28" t="s">
        <v>184</v>
      </c>
      <c r="F542" s="28" t="s">
        <v>1317</v>
      </c>
      <c r="G542" s="29">
        <v>12.09</v>
      </c>
      <c r="H542" s="29">
        <v>12.09</v>
      </c>
      <c r="I542" s="29"/>
      <c r="J542" s="28"/>
      <c r="K542" s="41" t="s">
        <v>96</v>
      </c>
      <c r="L542" s="28">
        <v>50</v>
      </c>
      <c r="M542" s="28">
        <v>50</v>
      </c>
      <c r="N542" s="28" t="s">
        <v>1613</v>
      </c>
      <c r="O542" s="28" t="s">
        <v>1604</v>
      </c>
      <c r="P542" s="28"/>
      <c r="Q542" s="57"/>
      <c r="R542" s="57"/>
    </row>
    <row r="543" s="7" customFormat="1" ht="57" spans="1:18">
      <c r="A543" s="28" t="s">
        <v>554</v>
      </c>
      <c r="B543" s="28" t="s">
        <v>551</v>
      </c>
      <c r="C543" s="28" t="s">
        <v>1149</v>
      </c>
      <c r="D543" s="28" t="s">
        <v>1614</v>
      </c>
      <c r="E543" s="28" t="s">
        <v>184</v>
      </c>
      <c r="F543" s="28" t="s">
        <v>525</v>
      </c>
      <c r="G543" s="29">
        <v>32</v>
      </c>
      <c r="H543" s="29"/>
      <c r="I543" s="29">
        <v>32</v>
      </c>
      <c r="J543" s="28"/>
      <c r="K543" s="41" t="s">
        <v>96</v>
      </c>
      <c r="L543" s="28">
        <v>396</v>
      </c>
      <c r="M543" s="28">
        <v>92</v>
      </c>
      <c r="N543" s="28" t="s">
        <v>1615</v>
      </c>
      <c r="O543" s="28" t="s">
        <v>1604</v>
      </c>
      <c r="P543" s="28"/>
      <c r="Q543" s="57"/>
      <c r="R543" s="57"/>
    </row>
    <row r="544" s="7" customFormat="1" ht="71.25" spans="1:18">
      <c r="A544" s="28" t="s">
        <v>554</v>
      </c>
      <c r="B544" s="28" t="s">
        <v>72</v>
      </c>
      <c r="C544" s="28" t="s">
        <v>559</v>
      </c>
      <c r="D544" s="28" t="s">
        <v>1616</v>
      </c>
      <c r="E544" s="28" t="s">
        <v>184</v>
      </c>
      <c r="F544" s="28" t="s">
        <v>1617</v>
      </c>
      <c r="G544" s="29">
        <v>80.8</v>
      </c>
      <c r="H544" s="29"/>
      <c r="I544" s="29">
        <v>80.8</v>
      </c>
      <c r="J544" s="28"/>
      <c r="K544" s="41" t="s">
        <v>96</v>
      </c>
      <c r="L544" s="28">
        <v>183</v>
      </c>
      <c r="M544" s="28">
        <v>49</v>
      </c>
      <c r="N544" s="28" t="s">
        <v>1618</v>
      </c>
      <c r="O544" s="28" t="s">
        <v>1604</v>
      </c>
      <c r="P544" s="28"/>
      <c r="Q544" s="57"/>
      <c r="R544" s="57"/>
    </row>
    <row r="545" s="7" customFormat="1" ht="71.25" spans="1:18">
      <c r="A545" s="28" t="s">
        <v>554</v>
      </c>
      <c r="B545" s="28" t="s">
        <v>1022</v>
      </c>
      <c r="C545" s="28" t="s">
        <v>1023</v>
      </c>
      <c r="D545" s="28" t="s">
        <v>1619</v>
      </c>
      <c r="E545" s="28" t="s">
        <v>184</v>
      </c>
      <c r="F545" s="28" t="s">
        <v>1620</v>
      </c>
      <c r="G545" s="29">
        <v>86.64</v>
      </c>
      <c r="H545" s="29"/>
      <c r="I545" s="29">
        <v>86.64</v>
      </c>
      <c r="J545" s="28"/>
      <c r="K545" s="41" t="s">
        <v>96</v>
      </c>
      <c r="L545" s="28">
        <v>175</v>
      </c>
      <c r="M545" s="28">
        <v>76</v>
      </c>
      <c r="N545" s="28" t="s">
        <v>1621</v>
      </c>
      <c r="O545" s="28" t="s">
        <v>1604</v>
      </c>
      <c r="P545" s="28"/>
      <c r="Q545" s="57"/>
      <c r="R545" s="57"/>
    </row>
    <row r="546" s="7" customFormat="1" ht="99.75" spans="1:18">
      <c r="A546" s="28" t="s">
        <v>554</v>
      </c>
      <c r="B546" s="36" t="s">
        <v>555</v>
      </c>
      <c r="C546" s="28" t="s">
        <v>98</v>
      </c>
      <c r="D546" s="28" t="s">
        <v>1622</v>
      </c>
      <c r="E546" s="28" t="s">
        <v>184</v>
      </c>
      <c r="F546" s="28" t="s">
        <v>525</v>
      </c>
      <c r="G546" s="29">
        <v>78</v>
      </c>
      <c r="H546" s="29"/>
      <c r="I546" s="29">
        <v>78</v>
      </c>
      <c r="J546" s="28"/>
      <c r="K546" s="41" t="s">
        <v>96</v>
      </c>
      <c r="L546" s="28">
        <v>396</v>
      </c>
      <c r="M546" s="28">
        <v>92</v>
      </c>
      <c r="N546" s="28" t="s">
        <v>1623</v>
      </c>
      <c r="O546" s="28" t="s">
        <v>1604</v>
      </c>
      <c r="P546" s="28"/>
      <c r="Q546" s="57"/>
      <c r="R546" s="57"/>
    </row>
    <row r="547" s="7" customFormat="1" ht="85.5" spans="1:18">
      <c r="A547" s="28" t="s">
        <v>554</v>
      </c>
      <c r="B547" s="36" t="s">
        <v>555</v>
      </c>
      <c r="C547" s="28" t="s">
        <v>98</v>
      </c>
      <c r="D547" s="28" t="s">
        <v>1624</v>
      </c>
      <c r="E547" s="28" t="s">
        <v>184</v>
      </c>
      <c r="F547" s="28" t="s">
        <v>1625</v>
      </c>
      <c r="G547" s="29">
        <v>65</v>
      </c>
      <c r="H547" s="29"/>
      <c r="I547" s="29">
        <v>65</v>
      </c>
      <c r="J547" s="28"/>
      <c r="K547" s="41" t="s">
        <v>96</v>
      </c>
      <c r="L547" s="28">
        <v>230</v>
      </c>
      <c r="M547" s="28">
        <v>54</v>
      </c>
      <c r="N547" s="28" t="s">
        <v>1626</v>
      </c>
      <c r="O547" s="28" t="s">
        <v>1604</v>
      </c>
      <c r="P547" s="28"/>
      <c r="Q547" s="57"/>
      <c r="R547" s="57"/>
    </row>
    <row r="548" s="7" customFormat="1" ht="85.5" spans="1:18">
      <c r="A548" s="28" t="s">
        <v>554</v>
      </c>
      <c r="B548" s="36" t="s">
        <v>555</v>
      </c>
      <c r="C548" s="28" t="s">
        <v>98</v>
      </c>
      <c r="D548" s="28" t="s">
        <v>1627</v>
      </c>
      <c r="E548" s="28" t="s">
        <v>184</v>
      </c>
      <c r="F548" s="28" t="s">
        <v>1628</v>
      </c>
      <c r="G548" s="29">
        <v>59</v>
      </c>
      <c r="H548" s="29"/>
      <c r="I548" s="29">
        <v>59</v>
      </c>
      <c r="J548" s="28"/>
      <c r="K548" s="41" t="s">
        <v>96</v>
      </c>
      <c r="L548" s="28">
        <v>278</v>
      </c>
      <c r="M548" s="28">
        <v>54</v>
      </c>
      <c r="N548" s="28" t="s">
        <v>1629</v>
      </c>
      <c r="O548" s="28" t="s">
        <v>1604</v>
      </c>
      <c r="P548" s="28"/>
      <c r="Q548" s="57"/>
      <c r="R548" s="57"/>
    </row>
    <row r="549" s="7" customFormat="1" ht="85.5" spans="1:18">
      <c r="A549" s="28" t="s">
        <v>554</v>
      </c>
      <c r="B549" s="36" t="s">
        <v>555</v>
      </c>
      <c r="C549" s="28" t="s">
        <v>98</v>
      </c>
      <c r="D549" s="28" t="s">
        <v>1630</v>
      </c>
      <c r="E549" s="28" t="s">
        <v>184</v>
      </c>
      <c r="F549" s="28" t="s">
        <v>1631</v>
      </c>
      <c r="G549" s="29">
        <v>55</v>
      </c>
      <c r="H549" s="29"/>
      <c r="I549" s="29">
        <v>55</v>
      </c>
      <c r="J549" s="28"/>
      <c r="K549" s="41" t="s">
        <v>96</v>
      </c>
      <c r="L549" s="28">
        <v>189</v>
      </c>
      <c r="M549" s="28">
        <v>42</v>
      </c>
      <c r="N549" s="28" t="s">
        <v>1632</v>
      </c>
      <c r="O549" s="28" t="s">
        <v>1604</v>
      </c>
      <c r="P549" s="28"/>
      <c r="Q549" s="57"/>
      <c r="R549" s="57"/>
    </row>
    <row r="550" s="7" customFormat="1" ht="99.75" spans="1:18">
      <c r="A550" s="28" t="s">
        <v>554</v>
      </c>
      <c r="B550" s="36" t="s">
        <v>555</v>
      </c>
      <c r="C550" s="28" t="s">
        <v>98</v>
      </c>
      <c r="D550" s="28" t="s">
        <v>1633</v>
      </c>
      <c r="E550" s="28" t="s">
        <v>184</v>
      </c>
      <c r="F550" s="28" t="s">
        <v>1617</v>
      </c>
      <c r="G550" s="29">
        <v>54.5</v>
      </c>
      <c r="H550" s="29"/>
      <c r="I550" s="29">
        <v>54.5</v>
      </c>
      <c r="J550" s="28"/>
      <c r="K550" s="41" t="s">
        <v>96</v>
      </c>
      <c r="L550" s="28">
        <v>183</v>
      </c>
      <c r="M550" s="28">
        <v>49</v>
      </c>
      <c r="N550" s="28" t="s">
        <v>1634</v>
      </c>
      <c r="O550" s="28" t="s">
        <v>1604</v>
      </c>
      <c r="P550" s="28"/>
      <c r="Q550" s="57"/>
      <c r="R550" s="57"/>
    </row>
    <row r="551" s="7" customFormat="1" ht="57" spans="1:18">
      <c r="A551" s="28" t="s">
        <v>554</v>
      </c>
      <c r="B551" s="28" t="s">
        <v>551</v>
      </c>
      <c r="C551" s="28" t="s">
        <v>1149</v>
      </c>
      <c r="D551" s="28" t="s">
        <v>1614</v>
      </c>
      <c r="E551" s="28" t="s">
        <v>184</v>
      </c>
      <c r="F551" s="28" t="s">
        <v>1345</v>
      </c>
      <c r="G551" s="28">
        <v>25.19</v>
      </c>
      <c r="H551" s="28"/>
      <c r="I551" s="28">
        <v>25.19</v>
      </c>
      <c r="J551" s="28"/>
      <c r="K551" s="41" t="s">
        <v>96</v>
      </c>
      <c r="L551" s="28">
        <v>367</v>
      </c>
      <c r="M551" s="28">
        <v>40</v>
      </c>
      <c r="N551" s="28" t="s">
        <v>1635</v>
      </c>
      <c r="O551" s="28" t="s">
        <v>1604</v>
      </c>
      <c r="P551" s="28"/>
      <c r="Q551" s="57"/>
      <c r="R551" s="57"/>
    </row>
    <row r="552" s="7" customFormat="1" ht="199.5" spans="1:18">
      <c r="A552" s="28" t="s">
        <v>104</v>
      </c>
      <c r="B552" s="28" t="s">
        <v>72</v>
      </c>
      <c r="C552" s="28" t="s">
        <v>1601</v>
      </c>
      <c r="D552" s="28" t="s">
        <v>1636</v>
      </c>
      <c r="E552" s="28" t="s">
        <v>124</v>
      </c>
      <c r="F552" s="28" t="s">
        <v>274</v>
      </c>
      <c r="G552" s="29">
        <v>122</v>
      </c>
      <c r="H552" s="29">
        <v>122</v>
      </c>
      <c r="I552" s="29"/>
      <c r="J552" s="28"/>
      <c r="K552" s="41" t="s">
        <v>96</v>
      </c>
      <c r="L552" s="28">
        <v>434</v>
      </c>
      <c r="M552" s="28">
        <v>81</v>
      </c>
      <c r="N552" s="28" t="s">
        <v>1637</v>
      </c>
      <c r="O552" s="28" t="s">
        <v>1604</v>
      </c>
      <c r="P552" s="28"/>
      <c r="Q552" s="57"/>
      <c r="R552" s="57"/>
    </row>
    <row r="553" s="7" customFormat="1" ht="142.5" spans="1:18">
      <c r="A553" s="28" t="s">
        <v>554</v>
      </c>
      <c r="B553" s="28" t="s">
        <v>1022</v>
      </c>
      <c r="C553" s="28" t="s">
        <v>1023</v>
      </c>
      <c r="D553" s="28" t="s">
        <v>1638</v>
      </c>
      <c r="E553" s="28" t="s">
        <v>286</v>
      </c>
      <c r="F553" s="28" t="s">
        <v>1046</v>
      </c>
      <c r="G553" s="29">
        <v>12.12</v>
      </c>
      <c r="H553" s="29">
        <v>12.12</v>
      </c>
      <c r="I553" s="29"/>
      <c r="J553" s="28"/>
      <c r="K553" s="41" t="s">
        <v>96</v>
      </c>
      <c r="L553" s="28">
        <v>205</v>
      </c>
      <c r="M553" s="28">
        <v>84</v>
      </c>
      <c r="N553" s="28" t="s">
        <v>1639</v>
      </c>
      <c r="O553" s="28" t="s">
        <v>1604</v>
      </c>
      <c r="P553" s="28"/>
      <c r="Q553" s="57"/>
      <c r="R553" s="57"/>
    </row>
    <row r="554" s="7" customFormat="1" ht="85.5" spans="1:18">
      <c r="A554" s="28" t="s">
        <v>554</v>
      </c>
      <c r="B554" s="28" t="s">
        <v>551</v>
      </c>
      <c r="C554" s="28" t="s">
        <v>1149</v>
      </c>
      <c r="D554" s="28" t="s">
        <v>1640</v>
      </c>
      <c r="E554" s="28" t="s">
        <v>286</v>
      </c>
      <c r="F554" s="28" t="s">
        <v>1046</v>
      </c>
      <c r="G554" s="29">
        <v>10.76</v>
      </c>
      <c r="H554" s="29">
        <v>10.76</v>
      </c>
      <c r="I554" s="29"/>
      <c r="J554" s="28"/>
      <c r="K554" s="41" t="s">
        <v>96</v>
      </c>
      <c r="L554" s="28">
        <v>434</v>
      </c>
      <c r="M554" s="28">
        <v>81</v>
      </c>
      <c r="N554" s="28" t="s">
        <v>1641</v>
      </c>
      <c r="O554" s="28" t="s">
        <v>1604</v>
      </c>
      <c r="P554" s="28"/>
      <c r="Q554" s="57"/>
      <c r="R554" s="57"/>
    </row>
    <row r="555" s="7" customFormat="1" ht="57" spans="1:18">
      <c r="A555" s="28" t="s">
        <v>554</v>
      </c>
      <c r="B555" s="28" t="s">
        <v>551</v>
      </c>
      <c r="C555" s="28" t="s">
        <v>1149</v>
      </c>
      <c r="D555" s="28" t="s">
        <v>1642</v>
      </c>
      <c r="E555" s="28" t="s">
        <v>286</v>
      </c>
      <c r="F555" s="28" t="s">
        <v>769</v>
      </c>
      <c r="G555" s="29">
        <v>38.6</v>
      </c>
      <c r="H555" s="29"/>
      <c r="I555" s="29">
        <v>38.6</v>
      </c>
      <c r="J555" s="28"/>
      <c r="K555" s="41" t="s">
        <v>96</v>
      </c>
      <c r="L555" s="28">
        <v>175</v>
      </c>
      <c r="M555" s="28">
        <v>72</v>
      </c>
      <c r="N555" s="28" t="s">
        <v>1643</v>
      </c>
      <c r="O555" s="28" t="s">
        <v>1604</v>
      </c>
      <c r="P555" s="28"/>
      <c r="Q555" s="57"/>
      <c r="R555" s="57"/>
    </row>
    <row r="556" s="7" customFormat="1" ht="114" spans="1:18">
      <c r="A556" s="28" t="s">
        <v>554</v>
      </c>
      <c r="B556" s="28" t="s">
        <v>72</v>
      </c>
      <c r="C556" s="28" t="s">
        <v>1231</v>
      </c>
      <c r="D556" s="28" t="s">
        <v>1644</v>
      </c>
      <c r="E556" s="33" t="s">
        <v>192</v>
      </c>
      <c r="F556" s="28" t="s">
        <v>1645</v>
      </c>
      <c r="G556" s="29">
        <v>29.71</v>
      </c>
      <c r="H556" s="29"/>
      <c r="I556" s="29">
        <v>29.71</v>
      </c>
      <c r="J556" s="28"/>
      <c r="K556" s="41" t="s">
        <v>96</v>
      </c>
      <c r="L556" s="28">
        <v>176</v>
      </c>
      <c r="M556" s="28">
        <v>28</v>
      </c>
      <c r="N556" s="28" t="s">
        <v>1646</v>
      </c>
      <c r="O556" s="28" t="s">
        <v>1604</v>
      </c>
      <c r="P556" s="28"/>
      <c r="Q556" s="57"/>
      <c r="R556" s="57"/>
    </row>
    <row r="557" s="7" customFormat="1" ht="114" spans="1:18">
      <c r="A557" s="28" t="s">
        <v>554</v>
      </c>
      <c r="B557" s="28" t="s">
        <v>72</v>
      </c>
      <c r="C557" s="28" t="s">
        <v>1231</v>
      </c>
      <c r="D557" s="28" t="s">
        <v>1647</v>
      </c>
      <c r="E557" s="33" t="s">
        <v>192</v>
      </c>
      <c r="F557" s="28" t="s">
        <v>1648</v>
      </c>
      <c r="G557" s="29">
        <v>35.65</v>
      </c>
      <c r="H557" s="29"/>
      <c r="I557" s="29">
        <v>35.65</v>
      </c>
      <c r="J557" s="28"/>
      <c r="K557" s="41" t="s">
        <v>96</v>
      </c>
      <c r="L557" s="28">
        <v>230</v>
      </c>
      <c r="M557" s="28">
        <v>48</v>
      </c>
      <c r="N557" s="28" t="s">
        <v>1649</v>
      </c>
      <c r="O557" s="28" t="s">
        <v>1604</v>
      </c>
      <c r="P557" s="28"/>
      <c r="Q557" s="57"/>
      <c r="R557" s="57"/>
    </row>
    <row r="558" s="7" customFormat="1" ht="199.5" spans="1:18">
      <c r="A558" s="28" t="s">
        <v>554</v>
      </c>
      <c r="B558" s="36" t="s">
        <v>555</v>
      </c>
      <c r="C558" s="28" t="s">
        <v>98</v>
      </c>
      <c r="D558" s="28" t="s">
        <v>1650</v>
      </c>
      <c r="E558" s="33" t="s">
        <v>192</v>
      </c>
      <c r="F558" s="28" t="s">
        <v>1651</v>
      </c>
      <c r="G558" s="29">
        <v>36.46</v>
      </c>
      <c r="H558" s="29">
        <v>36.46</v>
      </c>
      <c r="I558" s="29"/>
      <c r="J558" s="28"/>
      <c r="K558" s="41" t="s">
        <v>96</v>
      </c>
      <c r="L558" s="28">
        <v>310</v>
      </c>
      <c r="M558" s="28">
        <v>73</v>
      </c>
      <c r="N558" s="28" t="s">
        <v>1652</v>
      </c>
      <c r="O558" s="28" t="s">
        <v>1604</v>
      </c>
      <c r="P558" s="28"/>
      <c r="Q558" s="57"/>
      <c r="R558" s="57"/>
    </row>
    <row r="559" s="7" customFormat="1" ht="85.5" spans="1:18">
      <c r="A559" s="28" t="s">
        <v>554</v>
      </c>
      <c r="B559" s="36" t="s">
        <v>555</v>
      </c>
      <c r="C559" s="28" t="s">
        <v>98</v>
      </c>
      <c r="D559" s="28" t="s">
        <v>1653</v>
      </c>
      <c r="E559" s="33" t="s">
        <v>192</v>
      </c>
      <c r="F559" s="28" t="s">
        <v>1651</v>
      </c>
      <c r="G559" s="29">
        <v>49.9</v>
      </c>
      <c r="H559" s="29">
        <v>49.9</v>
      </c>
      <c r="I559" s="29"/>
      <c r="J559" s="28"/>
      <c r="K559" s="41" t="s">
        <v>96</v>
      </c>
      <c r="L559" s="28">
        <v>414</v>
      </c>
      <c r="M559" s="28">
        <v>60</v>
      </c>
      <c r="N559" s="28" t="s">
        <v>1654</v>
      </c>
      <c r="O559" s="28" t="s">
        <v>1604</v>
      </c>
      <c r="P559" s="28"/>
      <c r="Q559" s="57"/>
      <c r="R559" s="57"/>
    </row>
    <row r="560" s="7" customFormat="1" ht="57" spans="1:18">
      <c r="A560" s="28" t="s">
        <v>554</v>
      </c>
      <c r="B560" s="28" t="s">
        <v>1022</v>
      </c>
      <c r="C560" s="28" t="s">
        <v>1023</v>
      </c>
      <c r="D560" s="28" t="s">
        <v>1655</v>
      </c>
      <c r="E560" s="33" t="s">
        <v>192</v>
      </c>
      <c r="F560" s="28" t="s">
        <v>1656</v>
      </c>
      <c r="G560" s="29">
        <v>9.8</v>
      </c>
      <c r="H560" s="29">
        <v>9.8</v>
      </c>
      <c r="I560" s="29"/>
      <c r="J560" s="28"/>
      <c r="K560" s="41" t="s">
        <v>96</v>
      </c>
      <c r="L560" s="28">
        <v>434</v>
      </c>
      <c r="M560" s="28">
        <v>81</v>
      </c>
      <c r="N560" s="28" t="s">
        <v>1657</v>
      </c>
      <c r="O560" s="28" t="s">
        <v>1604</v>
      </c>
      <c r="P560" s="28"/>
      <c r="Q560" s="57"/>
      <c r="R560" s="57"/>
    </row>
    <row r="561" s="7" customFormat="1" ht="85.5" spans="1:18">
      <c r="A561" s="28" t="s">
        <v>554</v>
      </c>
      <c r="B561" s="28" t="s">
        <v>1022</v>
      </c>
      <c r="C561" s="28" t="s">
        <v>1023</v>
      </c>
      <c r="D561" s="28" t="s">
        <v>1658</v>
      </c>
      <c r="E561" s="33" t="s">
        <v>192</v>
      </c>
      <c r="F561" s="28" t="s">
        <v>1659</v>
      </c>
      <c r="G561" s="29">
        <v>18</v>
      </c>
      <c r="H561" s="29">
        <v>18</v>
      </c>
      <c r="I561" s="29"/>
      <c r="J561" s="28"/>
      <c r="K561" s="41" t="s">
        <v>96</v>
      </c>
      <c r="L561" s="28">
        <v>412</v>
      </c>
      <c r="M561" s="28">
        <v>61</v>
      </c>
      <c r="N561" s="28" t="s">
        <v>1660</v>
      </c>
      <c r="O561" s="28" t="s">
        <v>1604</v>
      </c>
      <c r="P561" s="28"/>
      <c r="Q561" s="57"/>
      <c r="R561" s="57"/>
    </row>
    <row r="562" s="7" customFormat="1" ht="156.75" spans="1:18">
      <c r="A562" s="28" t="s">
        <v>554</v>
      </c>
      <c r="B562" s="28" t="s">
        <v>1022</v>
      </c>
      <c r="C562" s="28" t="s">
        <v>1023</v>
      </c>
      <c r="D562" s="28" t="s">
        <v>1661</v>
      </c>
      <c r="E562" s="33" t="s">
        <v>192</v>
      </c>
      <c r="F562" s="28" t="s">
        <v>1659</v>
      </c>
      <c r="G562" s="29">
        <v>21.19</v>
      </c>
      <c r="H562" s="29">
        <v>21.19</v>
      </c>
      <c r="I562" s="29"/>
      <c r="J562" s="28"/>
      <c r="K562" s="41" t="s">
        <v>96</v>
      </c>
      <c r="L562" s="28">
        <v>241</v>
      </c>
      <c r="M562" s="28">
        <v>44</v>
      </c>
      <c r="N562" s="28" t="s">
        <v>1662</v>
      </c>
      <c r="O562" s="28" t="s">
        <v>1604</v>
      </c>
      <c r="P562" s="28"/>
      <c r="Q562" s="57"/>
      <c r="R562" s="57"/>
    </row>
    <row r="563" s="7" customFormat="1" ht="114" spans="1:18">
      <c r="A563" s="28" t="s">
        <v>554</v>
      </c>
      <c r="B563" s="28" t="s">
        <v>1022</v>
      </c>
      <c r="C563" s="28" t="s">
        <v>1023</v>
      </c>
      <c r="D563" s="28" t="s">
        <v>1663</v>
      </c>
      <c r="E563" s="33" t="s">
        <v>192</v>
      </c>
      <c r="F563" s="28" t="s">
        <v>1659</v>
      </c>
      <c r="G563" s="29">
        <v>39.33</v>
      </c>
      <c r="H563" s="29">
        <v>39.33</v>
      </c>
      <c r="I563" s="29"/>
      <c r="J563" s="28"/>
      <c r="K563" s="41" t="s">
        <v>96</v>
      </c>
      <c r="L563" s="28">
        <v>167</v>
      </c>
      <c r="M563" s="28">
        <v>34</v>
      </c>
      <c r="N563" s="28" t="s">
        <v>1664</v>
      </c>
      <c r="O563" s="28" t="s">
        <v>1604</v>
      </c>
      <c r="P563" s="28"/>
      <c r="Q563" s="57"/>
      <c r="R563" s="57"/>
    </row>
    <row r="564" s="7" customFormat="1" ht="57" spans="1:18">
      <c r="A564" s="28" t="s">
        <v>554</v>
      </c>
      <c r="B564" s="28" t="s">
        <v>1022</v>
      </c>
      <c r="C564" s="28" t="s">
        <v>1023</v>
      </c>
      <c r="D564" s="28" t="s">
        <v>1665</v>
      </c>
      <c r="E564" s="33" t="s">
        <v>192</v>
      </c>
      <c r="F564" s="28" t="s">
        <v>1666</v>
      </c>
      <c r="G564" s="29">
        <v>68</v>
      </c>
      <c r="H564" s="29">
        <v>68</v>
      </c>
      <c r="I564" s="29"/>
      <c r="J564" s="28"/>
      <c r="K564" s="41" t="s">
        <v>96</v>
      </c>
      <c r="L564" s="28">
        <v>310</v>
      </c>
      <c r="M564" s="28">
        <v>73</v>
      </c>
      <c r="N564" s="28" t="s">
        <v>1667</v>
      </c>
      <c r="O564" s="28" t="s">
        <v>1604</v>
      </c>
      <c r="P564" s="28"/>
      <c r="Q564" s="57"/>
      <c r="R564" s="57"/>
    </row>
    <row r="565" s="7" customFormat="1" ht="57" spans="1:18">
      <c r="A565" s="28" t="s">
        <v>554</v>
      </c>
      <c r="B565" s="28" t="s">
        <v>551</v>
      </c>
      <c r="C565" s="28" t="s">
        <v>1149</v>
      </c>
      <c r="D565" s="28" t="s">
        <v>1668</v>
      </c>
      <c r="E565" s="33" t="s">
        <v>192</v>
      </c>
      <c r="F565" s="28" t="s">
        <v>584</v>
      </c>
      <c r="G565" s="29">
        <v>20</v>
      </c>
      <c r="H565" s="29">
        <v>20</v>
      </c>
      <c r="I565" s="29"/>
      <c r="J565" s="28"/>
      <c r="K565" s="41" t="s">
        <v>96</v>
      </c>
      <c r="L565" s="28">
        <v>354</v>
      </c>
      <c r="M565" s="28">
        <v>87</v>
      </c>
      <c r="N565" s="28" t="s">
        <v>1669</v>
      </c>
      <c r="O565" s="28" t="s">
        <v>1604</v>
      </c>
      <c r="P565" s="28"/>
      <c r="Q565" s="57"/>
      <c r="R565" s="57"/>
    </row>
    <row r="566" s="7" customFormat="1" ht="114" spans="1:18">
      <c r="A566" s="28" t="s">
        <v>554</v>
      </c>
      <c r="B566" s="28" t="s">
        <v>72</v>
      </c>
      <c r="C566" s="28" t="s">
        <v>1231</v>
      </c>
      <c r="D566" s="28" t="s">
        <v>1644</v>
      </c>
      <c r="E566" s="33" t="s">
        <v>192</v>
      </c>
      <c r="F566" s="28" t="s">
        <v>1399</v>
      </c>
      <c r="G566" s="29">
        <v>29.71</v>
      </c>
      <c r="H566" s="29"/>
      <c r="I566" s="29">
        <v>29.71</v>
      </c>
      <c r="J566" s="28"/>
      <c r="K566" s="41" t="s">
        <v>96</v>
      </c>
      <c r="L566" s="28">
        <v>410</v>
      </c>
      <c r="M566" s="28">
        <v>169</v>
      </c>
      <c r="N566" s="28" t="s">
        <v>1670</v>
      </c>
      <c r="O566" s="28" t="s">
        <v>1604</v>
      </c>
      <c r="P566" s="28"/>
      <c r="Q566" s="57"/>
      <c r="R566" s="57"/>
    </row>
    <row r="567" s="7" customFormat="1" ht="114" spans="1:18">
      <c r="A567" s="28" t="s">
        <v>554</v>
      </c>
      <c r="B567" s="28" t="s">
        <v>72</v>
      </c>
      <c r="C567" s="28" t="s">
        <v>1231</v>
      </c>
      <c r="D567" s="28" t="s">
        <v>1671</v>
      </c>
      <c r="E567" s="33" t="s">
        <v>192</v>
      </c>
      <c r="F567" s="28" t="s">
        <v>287</v>
      </c>
      <c r="G567" s="29">
        <v>29.71</v>
      </c>
      <c r="H567" s="29"/>
      <c r="I567" s="29">
        <v>29.71</v>
      </c>
      <c r="J567" s="28"/>
      <c r="K567" s="41" t="s">
        <v>96</v>
      </c>
      <c r="L567" s="28">
        <v>280</v>
      </c>
      <c r="M567" s="28">
        <v>76</v>
      </c>
      <c r="N567" s="28" t="s">
        <v>1672</v>
      </c>
      <c r="O567" s="28" t="s">
        <v>1604</v>
      </c>
      <c r="P567" s="28"/>
      <c r="Q567" s="57"/>
      <c r="R567" s="57"/>
    </row>
    <row r="568" s="7" customFormat="1" ht="85.5" spans="1:18">
      <c r="A568" s="28" t="s">
        <v>554</v>
      </c>
      <c r="B568" s="28" t="s">
        <v>1022</v>
      </c>
      <c r="C568" s="28" t="s">
        <v>1023</v>
      </c>
      <c r="D568" s="28" t="s">
        <v>1673</v>
      </c>
      <c r="E568" s="33" t="s">
        <v>192</v>
      </c>
      <c r="F568" s="28" t="s">
        <v>1674</v>
      </c>
      <c r="G568" s="29">
        <v>27.78</v>
      </c>
      <c r="H568" s="29"/>
      <c r="I568" s="29">
        <v>27.78</v>
      </c>
      <c r="J568" s="28"/>
      <c r="K568" s="41" t="s">
        <v>96</v>
      </c>
      <c r="L568" s="28">
        <v>146</v>
      </c>
      <c r="M568" s="28">
        <v>74</v>
      </c>
      <c r="N568" s="28" t="s">
        <v>1675</v>
      </c>
      <c r="O568" s="28" t="s">
        <v>1604</v>
      </c>
      <c r="P568" s="28"/>
      <c r="Q568" s="57"/>
      <c r="R568" s="57"/>
    </row>
    <row r="569" s="7" customFormat="1" ht="142.5" spans="1:18">
      <c r="A569" s="28" t="s">
        <v>554</v>
      </c>
      <c r="B569" s="28" t="s">
        <v>1022</v>
      </c>
      <c r="C569" s="28" t="s">
        <v>1023</v>
      </c>
      <c r="D569" s="28" t="s">
        <v>1676</v>
      </c>
      <c r="E569" s="28" t="s">
        <v>383</v>
      </c>
      <c r="F569" s="28" t="s">
        <v>1677</v>
      </c>
      <c r="G569" s="29">
        <v>82.49</v>
      </c>
      <c r="H569" s="29">
        <v>82.49</v>
      </c>
      <c r="I569" s="29"/>
      <c r="J569" s="28"/>
      <c r="K569" s="41" t="s">
        <v>96</v>
      </c>
      <c r="L569" s="28">
        <v>50</v>
      </c>
      <c r="M569" s="28">
        <v>50</v>
      </c>
      <c r="N569" s="28" t="s">
        <v>1572</v>
      </c>
      <c r="O569" s="28" t="s">
        <v>1604</v>
      </c>
      <c r="P569" s="28"/>
      <c r="Q569" s="57"/>
      <c r="R569" s="57"/>
    </row>
    <row r="570" s="7" customFormat="1" ht="171" spans="1:18">
      <c r="A570" s="28" t="s">
        <v>104</v>
      </c>
      <c r="B570" s="28" t="s">
        <v>72</v>
      </c>
      <c r="C570" s="28" t="s">
        <v>1601</v>
      </c>
      <c r="D570" s="28" t="s">
        <v>1678</v>
      </c>
      <c r="E570" s="28" t="s">
        <v>163</v>
      </c>
      <c r="F570" s="28" t="s">
        <v>1041</v>
      </c>
      <c r="G570" s="28">
        <v>229.13</v>
      </c>
      <c r="H570" s="28">
        <v>229.13</v>
      </c>
      <c r="I570" s="28"/>
      <c r="J570" s="28"/>
      <c r="K570" s="41" t="s">
        <v>96</v>
      </c>
      <c r="L570" s="28">
        <v>310</v>
      </c>
      <c r="M570" s="28">
        <v>73</v>
      </c>
      <c r="N570" s="28" t="s">
        <v>1679</v>
      </c>
      <c r="O570" s="28" t="s">
        <v>1604</v>
      </c>
      <c r="P570" s="28"/>
      <c r="Q570" s="57"/>
      <c r="R570" s="57"/>
    </row>
    <row r="571" s="7" customFormat="1" ht="114" spans="1:18">
      <c r="A571" s="28" t="s">
        <v>554</v>
      </c>
      <c r="B571" s="36" t="s">
        <v>555</v>
      </c>
      <c r="C571" s="28" t="s">
        <v>98</v>
      </c>
      <c r="D571" s="28" t="s">
        <v>1680</v>
      </c>
      <c r="E571" s="28" t="s">
        <v>163</v>
      </c>
      <c r="F571" s="28" t="s">
        <v>1681</v>
      </c>
      <c r="G571" s="28">
        <v>95.12</v>
      </c>
      <c r="H571" s="28">
        <v>95.12</v>
      </c>
      <c r="I571" s="28"/>
      <c r="J571" s="28"/>
      <c r="K571" s="41" t="s">
        <v>96</v>
      </c>
      <c r="L571" s="28">
        <v>263</v>
      </c>
      <c r="M571" s="28">
        <v>37</v>
      </c>
      <c r="N571" s="28" t="s">
        <v>1682</v>
      </c>
      <c r="O571" s="28" t="s">
        <v>1604</v>
      </c>
      <c r="P571" s="28"/>
      <c r="Q571" s="57"/>
      <c r="R571" s="57"/>
    </row>
    <row r="572" s="7" customFormat="1" ht="85.5" spans="1:18">
      <c r="A572" s="28" t="s">
        <v>554</v>
      </c>
      <c r="B572" s="28" t="s">
        <v>1022</v>
      </c>
      <c r="C572" s="28" t="s">
        <v>1023</v>
      </c>
      <c r="D572" s="28" t="s">
        <v>1683</v>
      </c>
      <c r="E572" s="28" t="s">
        <v>163</v>
      </c>
      <c r="F572" s="28" t="s">
        <v>1684</v>
      </c>
      <c r="G572" s="28">
        <v>52.14</v>
      </c>
      <c r="H572" s="28">
        <v>52.14</v>
      </c>
      <c r="I572" s="28"/>
      <c r="J572" s="28"/>
      <c r="K572" s="41" t="s">
        <v>96</v>
      </c>
      <c r="L572" s="28">
        <v>354</v>
      </c>
      <c r="M572" s="28">
        <v>87</v>
      </c>
      <c r="N572" s="28" t="s">
        <v>1685</v>
      </c>
      <c r="O572" s="28" t="s">
        <v>1604</v>
      </c>
      <c r="P572" s="28"/>
      <c r="Q572" s="57"/>
      <c r="R572" s="57"/>
    </row>
    <row r="573" s="7" customFormat="1" ht="42.75" spans="1:18">
      <c r="A573" s="28" t="s">
        <v>554</v>
      </c>
      <c r="B573" s="28" t="s">
        <v>551</v>
      </c>
      <c r="C573" s="28" t="s">
        <v>1149</v>
      </c>
      <c r="D573" s="28" t="s">
        <v>1686</v>
      </c>
      <c r="E573" s="28" t="s">
        <v>163</v>
      </c>
      <c r="F573" s="28" t="s">
        <v>1038</v>
      </c>
      <c r="G573" s="28">
        <v>10</v>
      </c>
      <c r="H573" s="28">
        <v>10</v>
      </c>
      <c r="I573" s="28"/>
      <c r="J573" s="28"/>
      <c r="K573" s="41" t="s">
        <v>96</v>
      </c>
      <c r="L573" s="28">
        <v>237</v>
      </c>
      <c r="M573" s="28">
        <v>45</v>
      </c>
      <c r="N573" s="28" t="s">
        <v>1687</v>
      </c>
      <c r="O573" s="28" t="s">
        <v>1604</v>
      </c>
      <c r="P573" s="28"/>
      <c r="Q573" s="57"/>
      <c r="R573" s="57"/>
    </row>
    <row r="574" s="7" customFormat="1" ht="57" spans="1:18">
      <c r="A574" s="28" t="s">
        <v>554</v>
      </c>
      <c r="B574" s="28" t="s">
        <v>551</v>
      </c>
      <c r="C574" s="28" t="s">
        <v>1149</v>
      </c>
      <c r="D574" s="28" t="s">
        <v>1688</v>
      </c>
      <c r="E574" s="28" t="s">
        <v>163</v>
      </c>
      <c r="F574" s="28" t="s">
        <v>164</v>
      </c>
      <c r="G574" s="28">
        <v>25</v>
      </c>
      <c r="H574" s="28">
        <v>25</v>
      </c>
      <c r="I574" s="28"/>
      <c r="J574" s="28"/>
      <c r="K574" s="41" t="s">
        <v>96</v>
      </c>
      <c r="L574" s="28">
        <v>310</v>
      </c>
      <c r="M574" s="28">
        <v>73</v>
      </c>
      <c r="N574" s="28" t="s">
        <v>1689</v>
      </c>
      <c r="O574" s="28" t="s">
        <v>1604</v>
      </c>
      <c r="P574" s="28"/>
      <c r="Q574" s="57"/>
      <c r="R574" s="57"/>
    </row>
    <row r="575" s="7" customFormat="1" ht="114" spans="1:18">
      <c r="A575" s="28" t="s">
        <v>554</v>
      </c>
      <c r="B575" s="28" t="s">
        <v>72</v>
      </c>
      <c r="C575" s="28" t="s">
        <v>1231</v>
      </c>
      <c r="D575" s="28" t="s">
        <v>1690</v>
      </c>
      <c r="E575" s="28" t="s">
        <v>163</v>
      </c>
      <c r="F575" s="28" t="s">
        <v>1041</v>
      </c>
      <c r="G575" s="29">
        <v>60</v>
      </c>
      <c r="H575" s="29"/>
      <c r="I575" s="29">
        <v>60</v>
      </c>
      <c r="J575" s="28"/>
      <c r="K575" s="41" t="s">
        <v>96</v>
      </c>
      <c r="L575" s="28">
        <v>215</v>
      </c>
      <c r="M575" s="28">
        <v>64</v>
      </c>
      <c r="N575" s="28" t="s">
        <v>1691</v>
      </c>
      <c r="O575" s="28" t="s">
        <v>1604</v>
      </c>
      <c r="P575" s="28"/>
      <c r="Q575" s="57"/>
      <c r="R575" s="57"/>
    </row>
    <row r="576" s="7" customFormat="1" ht="71.25" spans="1:18">
      <c r="A576" s="28" t="s">
        <v>554</v>
      </c>
      <c r="B576" s="28" t="s">
        <v>72</v>
      </c>
      <c r="C576" s="28" t="s">
        <v>559</v>
      </c>
      <c r="D576" s="28" t="s">
        <v>1692</v>
      </c>
      <c r="E576" s="28" t="s">
        <v>163</v>
      </c>
      <c r="F576" s="28" t="s">
        <v>1145</v>
      </c>
      <c r="G576" s="29">
        <v>15</v>
      </c>
      <c r="H576" s="29"/>
      <c r="I576" s="29">
        <v>15</v>
      </c>
      <c r="J576" s="28"/>
      <c r="K576" s="41" t="s">
        <v>96</v>
      </c>
      <c r="L576" s="28">
        <v>152</v>
      </c>
      <c r="M576" s="28">
        <v>45</v>
      </c>
      <c r="N576" s="28" t="s">
        <v>1693</v>
      </c>
      <c r="O576" s="28" t="s">
        <v>1604</v>
      </c>
      <c r="P576" s="28"/>
      <c r="Q576" s="57"/>
      <c r="R576" s="57"/>
    </row>
    <row r="577" s="7" customFormat="1" ht="57" spans="1:18">
      <c r="A577" s="28" t="s">
        <v>554</v>
      </c>
      <c r="B577" s="28" t="s">
        <v>1022</v>
      </c>
      <c r="C577" s="28" t="s">
        <v>1023</v>
      </c>
      <c r="D577" s="28" t="s">
        <v>1694</v>
      </c>
      <c r="E577" s="28" t="s">
        <v>163</v>
      </c>
      <c r="F577" s="29" t="s">
        <v>287</v>
      </c>
      <c r="G577" s="28">
        <v>16.05</v>
      </c>
      <c r="H577" s="28"/>
      <c r="I577" s="28">
        <v>16.05</v>
      </c>
      <c r="J577" s="28"/>
      <c r="K577" s="41" t="s">
        <v>96</v>
      </c>
      <c r="L577" s="28">
        <v>354</v>
      </c>
      <c r="M577" s="28">
        <v>87</v>
      </c>
      <c r="N577" s="28" t="s">
        <v>1695</v>
      </c>
      <c r="O577" s="28" t="s">
        <v>1604</v>
      </c>
      <c r="P577" s="28"/>
      <c r="Q577" s="57"/>
      <c r="R577" s="57"/>
    </row>
    <row r="578" s="7" customFormat="1" ht="171" spans="1:18">
      <c r="A578" s="28" t="s">
        <v>104</v>
      </c>
      <c r="B578" s="28" t="s">
        <v>72</v>
      </c>
      <c r="C578" s="28" t="s">
        <v>1601</v>
      </c>
      <c r="D578" s="28" t="s">
        <v>1696</v>
      </c>
      <c r="E578" s="28" t="s">
        <v>200</v>
      </c>
      <c r="F578" s="28" t="s">
        <v>708</v>
      </c>
      <c r="G578" s="28">
        <v>51.2</v>
      </c>
      <c r="H578" s="28">
        <v>51.2</v>
      </c>
      <c r="I578" s="28"/>
      <c r="J578" s="28"/>
      <c r="K578" s="41" t="s">
        <v>96</v>
      </c>
      <c r="L578" s="28">
        <v>167</v>
      </c>
      <c r="M578" s="28">
        <v>34</v>
      </c>
      <c r="N578" s="28" t="s">
        <v>1697</v>
      </c>
      <c r="O578" s="28" t="s">
        <v>1604</v>
      </c>
      <c r="P578" s="28"/>
      <c r="Q578" s="57"/>
      <c r="R578" s="57"/>
    </row>
    <row r="579" s="7" customFormat="1" ht="85.5" spans="1:18">
      <c r="A579" s="28" t="s">
        <v>554</v>
      </c>
      <c r="B579" s="36" t="s">
        <v>555</v>
      </c>
      <c r="C579" s="28" t="s">
        <v>98</v>
      </c>
      <c r="D579" s="28" t="s">
        <v>1698</v>
      </c>
      <c r="E579" s="28" t="s">
        <v>200</v>
      </c>
      <c r="F579" s="28" t="s">
        <v>1275</v>
      </c>
      <c r="G579" s="28">
        <v>93.79</v>
      </c>
      <c r="H579" s="28">
        <v>93.79</v>
      </c>
      <c r="I579" s="28"/>
      <c r="J579" s="28"/>
      <c r="K579" s="41" t="s">
        <v>96</v>
      </c>
      <c r="L579" s="28">
        <v>189</v>
      </c>
      <c r="M579" s="28">
        <v>21</v>
      </c>
      <c r="N579" s="28" t="s">
        <v>1699</v>
      </c>
      <c r="O579" s="28" t="s">
        <v>1604</v>
      </c>
      <c r="P579" s="28"/>
      <c r="Q579" s="57"/>
      <c r="R579" s="57"/>
    </row>
    <row r="580" s="7" customFormat="1" ht="57" spans="1:18">
      <c r="A580" s="28" t="s">
        <v>554</v>
      </c>
      <c r="B580" s="28" t="s">
        <v>551</v>
      </c>
      <c r="C580" s="28" t="s">
        <v>1149</v>
      </c>
      <c r="D580" s="28" t="s">
        <v>1700</v>
      </c>
      <c r="E580" s="28" t="s">
        <v>200</v>
      </c>
      <c r="F580" s="28" t="s">
        <v>990</v>
      </c>
      <c r="G580" s="28">
        <v>49</v>
      </c>
      <c r="H580" s="28"/>
      <c r="I580" s="28">
        <v>49</v>
      </c>
      <c r="J580" s="28"/>
      <c r="K580" s="41" t="s">
        <v>96</v>
      </c>
      <c r="L580" s="28">
        <v>328</v>
      </c>
      <c r="M580" s="28">
        <v>91</v>
      </c>
      <c r="N580" s="28" t="s">
        <v>1701</v>
      </c>
      <c r="O580" s="28" t="s">
        <v>1604</v>
      </c>
      <c r="P580" s="28"/>
      <c r="Q580" s="57"/>
      <c r="R580" s="57"/>
    </row>
    <row r="581" s="7" customFormat="1" ht="85.5" spans="1:18">
      <c r="A581" s="28" t="s">
        <v>554</v>
      </c>
      <c r="B581" s="36" t="s">
        <v>555</v>
      </c>
      <c r="C581" s="28" t="s">
        <v>98</v>
      </c>
      <c r="D581" s="28" t="s">
        <v>1702</v>
      </c>
      <c r="E581" s="28" t="s">
        <v>200</v>
      </c>
      <c r="F581" s="28" t="s">
        <v>1568</v>
      </c>
      <c r="G581" s="29">
        <v>25</v>
      </c>
      <c r="H581" s="29"/>
      <c r="I581" s="29">
        <v>25</v>
      </c>
      <c r="J581" s="28"/>
      <c r="K581" s="41" t="s">
        <v>96</v>
      </c>
      <c r="L581" s="28">
        <v>215</v>
      </c>
      <c r="M581" s="28">
        <v>56</v>
      </c>
      <c r="N581" s="28" t="s">
        <v>1703</v>
      </c>
      <c r="O581" s="28" t="s">
        <v>1604</v>
      </c>
      <c r="P581" s="28"/>
      <c r="Q581" s="57"/>
      <c r="R581" s="57"/>
    </row>
    <row r="582" s="7" customFormat="1" ht="85.5" spans="1:18">
      <c r="A582" s="28" t="s">
        <v>554</v>
      </c>
      <c r="B582" s="36" t="s">
        <v>555</v>
      </c>
      <c r="C582" s="28" t="s">
        <v>98</v>
      </c>
      <c r="D582" s="28" t="s">
        <v>1704</v>
      </c>
      <c r="E582" s="28" t="s">
        <v>200</v>
      </c>
      <c r="F582" s="28" t="s">
        <v>1568</v>
      </c>
      <c r="G582" s="28">
        <v>49.23</v>
      </c>
      <c r="H582" s="28">
        <v>49.23</v>
      </c>
      <c r="I582" s="28"/>
      <c r="J582" s="28"/>
      <c r="K582" s="41" t="s">
        <v>96</v>
      </c>
      <c r="L582" s="28">
        <v>241</v>
      </c>
      <c r="M582" s="28">
        <v>44</v>
      </c>
      <c r="N582" s="43" t="s">
        <v>1705</v>
      </c>
      <c r="O582" s="43" t="s">
        <v>1604</v>
      </c>
      <c r="P582" s="28"/>
      <c r="Q582" s="57"/>
      <c r="R582" s="57"/>
    </row>
    <row r="583" s="7" customFormat="1" ht="114" spans="1:18">
      <c r="A583" s="28" t="s">
        <v>554</v>
      </c>
      <c r="B583" s="28" t="s">
        <v>1022</v>
      </c>
      <c r="C583" s="28" t="s">
        <v>1023</v>
      </c>
      <c r="D583" s="28" t="s">
        <v>1706</v>
      </c>
      <c r="E583" s="28" t="s">
        <v>200</v>
      </c>
      <c r="F583" s="28" t="s">
        <v>951</v>
      </c>
      <c r="G583" s="28">
        <v>18.5</v>
      </c>
      <c r="H583" s="28"/>
      <c r="I583" s="28">
        <v>18.5</v>
      </c>
      <c r="J583" s="28"/>
      <c r="K583" s="41" t="s">
        <v>96</v>
      </c>
      <c r="L583" s="28">
        <v>348</v>
      </c>
      <c r="M583" s="28">
        <v>56</v>
      </c>
      <c r="N583" s="28" t="s">
        <v>1707</v>
      </c>
      <c r="O583" s="28" t="s">
        <v>1604</v>
      </c>
      <c r="P583" s="28"/>
      <c r="Q583" s="57"/>
      <c r="R583" s="57"/>
    </row>
    <row r="584" s="7" customFormat="1" ht="57" spans="1:18">
      <c r="A584" s="28" t="s">
        <v>554</v>
      </c>
      <c r="B584" s="28" t="s">
        <v>72</v>
      </c>
      <c r="C584" s="28" t="s">
        <v>559</v>
      </c>
      <c r="D584" s="28" t="s">
        <v>1708</v>
      </c>
      <c r="E584" s="28" t="s">
        <v>176</v>
      </c>
      <c r="F584" s="28" t="s">
        <v>1399</v>
      </c>
      <c r="G584" s="28">
        <v>12</v>
      </c>
      <c r="H584" s="28">
        <v>12</v>
      </c>
      <c r="I584" s="28"/>
      <c r="J584" s="28"/>
      <c r="K584" s="41" t="s">
        <v>96</v>
      </c>
      <c r="L584" s="28">
        <v>434</v>
      </c>
      <c r="M584" s="28">
        <v>81</v>
      </c>
      <c r="N584" s="28" t="s">
        <v>1657</v>
      </c>
      <c r="O584" s="28" t="s">
        <v>1604</v>
      </c>
      <c r="P584" s="28"/>
      <c r="Q584" s="57"/>
      <c r="R584" s="57"/>
    </row>
    <row r="585" s="7" customFormat="1" ht="57" spans="1:18">
      <c r="A585" s="28" t="s">
        <v>554</v>
      </c>
      <c r="B585" s="28" t="s">
        <v>1022</v>
      </c>
      <c r="C585" s="28" t="s">
        <v>1023</v>
      </c>
      <c r="D585" s="28" t="s">
        <v>1709</v>
      </c>
      <c r="E585" s="28" t="s">
        <v>176</v>
      </c>
      <c r="F585" s="28" t="s">
        <v>1710</v>
      </c>
      <c r="G585" s="29">
        <v>15</v>
      </c>
      <c r="H585" s="29"/>
      <c r="I585" s="29">
        <v>15</v>
      </c>
      <c r="J585" s="28"/>
      <c r="K585" s="41" t="s">
        <v>96</v>
      </c>
      <c r="L585" s="28">
        <v>152</v>
      </c>
      <c r="M585" s="28">
        <v>48</v>
      </c>
      <c r="N585" s="28" t="s">
        <v>1711</v>
      </c>
      <c r="O585" s="28" t="s">
        <v>1604</v>
      </c>
      <c r="P585" s="28"/>
      <c r="Q585" s="57"/>
      <c r="R585" s="57"/>
    </row>
    <row r="586" s="7" customFormat="1" ht="114" spans="1:18">
      <c r="A586" s="28" t="s">
        <v>554</v>
      </c>
      <c r="B586" s="36" t="s">
        <v>1022</v>
      </c>
      <c r="C586" s="28" t="s">
        <v>1023</v>
      </c>
      <c r="D586" s="28" t="s">
        <v>1712</v>
      </c>
      <c r="E586" s="28" t="s">
        <v>176</v>
      </c>
      <c r="F586" s="28" t="s">
        <v>1713</v>
      </c>
      <c r="G586" s="28">
        <v>180</v>
      </c>
      <c r="H586" s="28">
        <v>180</v>
      </c>
      <c r="I586" s="28"/>
      <c r="J586" s="28"/>
      <c r="K586" s="41" t="s">
        <v>96</v>
      </c>
      <c r="L586" s="28">
        <v>217</v>
      </c>
      <c r="M586" s="28">
        <v>45</v>
      </c>
      <c r="N586" s="28" t="s">
        <v>1714</v>
      </c>
      <c r="O586" s="28" t="s">
        <v>1604</v>
      </c>
      <c r="P586" s="28"/>
      <c r="Q586" s="57"/>
      <c r="R586" s="57"/>
    </row>
    <row r="587" s="7" customFormat="1" ht="57" spans="1:18">
      <c r="A587" s="28" t="s">
        <v>554</v>
      </c>
      <c r="B587" s="28" t="s">
        <v>1022</v>
      </c>
      <c r="C587" s="28" t="s">
        <v>1023</v>
      </c>
      <c r="D587" s="28" t="s">
        <v>1715</v>
      </c>
      <c r="E587" s="28" t="s">
        <v>216</v>
      </c>
      <c r="F587" s="28" t="s">
        <v>1716</v>
      </c>
      <c r="G587" s="28">
        <v>18</v>
      </c>
      <c r="H587" s="28">
        <v>18</v>
      </c>
      <c r="I587" s="28"/>
      <c r="J587" s="28"/>
      <c r="K587" s="41" t="s">
        <v>96</v>
      </c>
      <c r="L587" s="28">
        <v>310</v>
      </c>
      <c r="M587" s="28">
        <v>73</v>
      </c>
      <c r="N587" s="28" t="s">
        <v>1717</v>
      </c>
      <c r="O587" s="28" t="s">
        <v>1604</v>
      </c>
      <c r="P587" s="28"/>
      <c r="Q587" s="57"/>
      <c r="R587" s="57"/>
    </row>
    <row r="588" s="7" customFormat="1" ht="71.25" spans="1:18">
      <c r="A588" s="28" t="s">
        <v>554</v>
      </c>
      <c r="B588" s="28" t="s">
        <v>551</v>
      </c>
      <c r="C588" s="28" t="s">
        <v>1149</v>
      </c>
      <c r="D588" s="28" t="s">
        <v>1718</v>
      </c>
      <c r="E588" s="28" t="s">
        <v>216</v>
      </c>
      <c r="F588" s="28" t="s">
        <v>1719</v>
      </c>
      <c r="G588" s="28">
        <v>25</v>
      </c>
      <c r="H588" s="28">
        <v>25</v>
      </c>
      <c r="I588" s="28"/>
      <c r="J588" s="28"/>
      <c r="K588" s="41" t="s">
        <v>96</v>
      </c>
      <c r="L588" s="28">
        <v>354</v>
      </c>
      <c r="M588" s="28">
        <v>82</v>
      </c>
      <c r="N588" s="28" t="s">
        <v>1720</v>
      </c>
      <c r="O588" s="28" t="s">
        <v>1604</v>
      </c>
      <c r="P588" s="28"/>
      <c r="Q588" s="57"/>
      <c r="R588" s="57"/>
    </row>
    <row r="589" s="7" customFormat="1" ht="57" spans="1:18">
      <c r="A589" s="28" t="s">
        <v>554</v>
      </c>
      <c r="B589" s="28" t="s">
        <v>1022</v>
      </c>
      <c r="C589" s="28" t="s">
        <v>1023</v>
      </c>
      <c r="D589" s="28" t="s">
        <v>1721</v>
      </c>
      <c r="E589" s="28" t="s">
        <v>216</v>
      </c>
      <c r="F589" s="28" t="s">
        <v>1410</v>
      </c>
      <c r="G589" s="29">
        <v>40</v>
      </c>
      <c r="H589" s="29"/>
      <c r="I589" s="29">
        <v>40</v>
      </c>
      <c r="J589" s="28"/>
      <c r="K589" s="41" t="s">
        <v>96</v>
      </c>
      <c r="L589" s="28">
        <v>163</v>
      </c>
      <c r="M589" s="28">
        <v>85</v>
      </c>
      <c r="N589" s="28" t="s">
        <v>1722</v>
      </c>
      <c r="O589" s="28" t="s">
        <v>1604</v>
      </c>
      <c r="P589" s="28"/>
      <c r="Q589" s="57"/>
      <c r="R589" s="57"/>
    </row>
    <row r="590" s="7" customFormat="1" ht="114" spans="1:18">
      <c r="A590" s="28" t="s">
        <v>554</v>
      </c>
      <c r="B590" s="36" t="s">
        <v>555</v>
      </c>
      <c r="C590" s="28" t="s">
        <v>98</v>
      </c>
      <c r="D590" s="28" t="s">
        <v>1723</v>
      </c>
      <c r="E590" s="28" t="s">
        <v>172</v>
      </c>
      <c r="F590" s="28" t="s">
        <v>1724</v>
      </c>
      <c r="G590" s="28">
        <v>62</v>
      </c>
      <c r="H590" s="28"/>
      <c r="I590" s="28">
        <v>62</v>
      </c>
      <c r="J590" s="28"/>
      <c r="K590" s="41" t="s">
        <v>96</v>
      </c>
      <c r="L590" s="28">
        <v>135</v>
      </c>
      <c r="M590" s="28">
        <v>16</v>
      </c>
      <c r="N590" s="28" t="s">
        <v>1725</v>
      </c>
      <c r="O590" s="28" t="s">
        <v>1604</v>
      </c>
      <c r="P590" s="28"/>
      <c r="Q590" s="57"/>
      <c r="R590" s="57"/>
    </row>
    <row r="591" s="7" customFormat="1" ht="57" spans="1:18">
      <c r="A591" s="28" t="s">
        <v>554</v>
      </c>
      <c r="B591" s="28" t="s">
        <v>551</v>
      </c>
      <c r="C591" s="28" t="s">
        <v>1149</v>
      </c>
      <c r="D591" s="28" t="s">
        <v>1726</v>
      </c>
      <c r="E591" s="28" t="s">
        <v>172</v>
      </c>
      <c r="F591" s="28" t="s">
        <v>703</v>
      </c>
      <c r="G591" s="29">
        <v>34.96</v>
      </c>
      <c r="H591" s="29"/>
      <c r="I591" s="29">
        <v>34.96</v>
      </c>
      <c r="J591" s="28"/>
      <c r="K591" s="41" t="s">
        <v>96</v>
      </c>
      <c r="L591" s="28">
        <v>175</v>
      </c>
      <c r="M591" s="28">
        <v>42</v>
      </c>
      <c r="N591" s="28" t="s">
        <v>1727</v>
      </c>
      <c r="O591" s="28" t="s">
        <v>1604</v>
      </c>
      <c r="P591" s="28"/>
      <c r="Q591" s="57"/>
      <c r="R591" s="57"/>
    </row>
    <row r="592" s="7" customFormat="1" ht="71.25" spans="1:18">
      <c r="A592" s="28" t="s">
        <v>104</v>
      </c>
      <c r="B592" s="28" t="s">
        <v>72</v>
      </c>
      <c r="C592" s="28" t="s">
        <v>1728</v>
      </c>
      <c r="D592" s="28" t="s">
        <v>1729</v>
      </c>
      <c r="E592" s="28" t="s">
        <v>119</v>
      </c>
      <c r="F592" s="28" t="s">
        <v>119</v>
      </c>
      <c r="G592" s="28">
        <v>120</v>
      </c>
      <c r="H592" s="28"/>
      <c r="I592" s="28">
        <v>120</v>
      </c>
      <c r="J592" s="28"/>
      <c r="K592" s="41" t="s">
        <v>96</v>
      </c>
      <c r="L592" s="28">
        <v>2350</v>
      </c>
      <c r="M592" s="28">
        <v>1160</v>
      </c>
      <c r="N592" s="28" t="s">
        <v>1730</v>
      </c>
      <c r="O592" s="28" t="s">
        <v>1604</v>
      </c>
      <c r="P592" s="28"/>
      <c r="Q592" s="57"/>
      <c r="R592" s="57"/>
    </row>
    <row r="593" s="7" customFormat="1" ht="57" spans="1:18">
      <c r="A593" s="28" t="s">
        <v>828</v>
      </c>
      <c r="B593" s="28" t="s">
        <v>1731</v>
      </c>
      <c r="C593" s="28" t="s">
        <v>1731</v>
      </c>
      <c r="D593" s="28" t="s">
        <v>1732</v>
      </c>
      <c r="E593" s="28" t="s">
        <v>119</v>
      </c>
      <c r="F593" s="28" t="s">
        <v>119</v>
      </c>
      <c r="G593" s="28">
        <v>282</v>
      </c>
      <c r="H593" s="28">
        <v>282</v>
      </c>
      <c r="I593" s="28"/>
      <c r="J593" s="28"/>
      <c r="K593" s="41" t="s">
        <v>96</v>
      </c>
      <c r="L593" s="28">
        <v>240</v>
      </c>
      <c r="M593" s="28">
        <v>240</v>
      </c>
      <c r="N593" s="28" t="s">
        <v>1733</v>
      </c>
      <c r="O593" s="28" t="s">
        <v>1604</v>
      </c>
      <c r="P593" s="28"/>
      <c r="Q593" s="57"/>
      <c r="R593" s="57"/>
    </row>
    <row r="594" s="7" customFormat="1" ht="42.75" spans="1:18">
      <c r="A594" s="28" t="s">
        <v>1734</v>
      </c>
      <c r="B594" s="28" t="s">
        <v>1735</v>
      </c>
      <c r="C594" s="28" t="s">
        <v>1736</v>
      </c>
      <c r="D594" s="28" t="s">
        <v>1736</v>
      </c>
      <c r="E594" s="28" t="s">
        <v>119</v>
      </c>
      <c r="F594" s="28" t="s">
        <v>119</v>
      </c>
      <c r="G594" s="28">
        <v>300</v>
      </c>
      <c r="H594" s="28">
        <v>300</v>
      </c>
      <c r="I594" s="28"/>
      <c r="J594" s="28"/>
      <c r="K594" s="41" t="s">
        <v>96</v>
      </c>
      <c r="L594" s="28">
        <v>1000</v>
      </c>
      <c r="M594" s="28">
        <v>1000</v>
      </c>
      <c r="N594" s="28" t="s">
        <v>1737</v>
      </c>
      <c r="O594" s="28" t="s">
        <v>1604</v>
      </c>
      <c r="P594" s="28"/>
      <c r="Q594" s="57"/>
      <c r="R594" s="57"/>
    </row>
    <row r="595" s="7" customFormat="1" ht="171" spans="1:18">
      <c r="A595" s="28" t="s">
        <v>1734</v>
      </c>
      <c r="B595" s="28" t="s">
        <v>72</v>
      </c>
      <c r="C595" s="28" t="s">
        <v>1738</v>
      </c>
      <c r="D595" s="28" t="s">
        <v>1739</v>
      </c>
      <c r="E595" s="28" t="s">
        <v>119</v>
      </c>
      <c r="F595" s="28" t="s">
        <v>119</v>
      </c>
      <c r="G595" s="28">
        <v>55</v>
      </c>
      <c r="H595" s="28">
        <v>55</v>
      </c>
      <c r="I595" s="28"/>
      <c r="J595" s="28"/>
      <c r="K595" s="41" t="s">
        <v>96</v>
      </c>
      <c r="L595" s="28">
        <v>1375</v>
      </c>
      <c r="M595" s="28">
        <v>529</v>
      </c>
      <c r="N595" s="28" t="s">
        <v>1740</v>
      </c>
      <c r="O595" s="28" t="s">
        <v>1604</v>
      </c>
      <c r="P595" s="28"/>
      <c r="Q595" s="57"/>
      <c r="R595" s="57"/>
    </row>
    <row r="596" s="7" customFormat="1" ht="42.75" spans="1:18">
      <c r="A596" s="28" t="s">
        <v>798</v>
      </c>
      <c r="B596" s="28" t="s">
        <v>799</v>
      </c>
      <c r="C596" s="28" t="s">
        <v>1741</v>
      </c>
      <c r="D596" s="28" t="s">
        <v>1742</v>
      </c>
      <c r="E596" s="28" t="s">
        <v>119</v>
      </c>
      <c r="F596" s="28" t="s">
        <v>119</v>
      </c>
      <c r="G596" s="28">
        <v>20</v>
      </c>
      <c r="H596" s="28"/>
      <c r="I596" s="28">
        <v>20</v>
      </c>
      <c r="J596" s="28"/>
      <c r="K596" s="41" t="s">
        <v>96</v>
      </c>
      <c r="L596" s="28">
        <v>2275</v>
      </c>
      <c r="M596" s="28">
        <v>1365</v>
      </c>
      <c r="N596" s="28" t="s">
        <v>1743</v>
      </c>
      <c r="O596" s="28" t="s">
        <v>1604</v>
      </c>
      <c r="P596" s="28"/>
      <c r="Q596" s="57"/>
      <c r="R596" s="57"/>
    </row>
    <row r="597" s="7" customFormat="1" ht="28.5" spans="1:18">
      <c r="A597" s="28" t="s">
        <v>1599</v>
      </c>
      <c r="B597" s="28" t="s">
        <v>1599</v>
      </c>
      <c r="C597" s="28" t="s">
        <v>1744</v>
      </c>
      <c r="D597" s="28" t="s">
        <v>1745</v>
      </c>
      <c r="E597" s="28" t="s">
        <v>119</v>
      </c>
      <c r="F597" s="28" t="s">
        <v>119</v>
      </c>
      <c r="G597" s="28">
        <v>466</v>
      </c>
      <c r="H597" s="28"/>
      <c r="I597" s="28">
        <v>466</v>
      </c>
      <c r="J597" s="28"/>
      <c r="K597" s="41" t="s">
        <v>96</v>
      </c>
      <c r="L597" s="28">
        <v>8352</v>
      </c>
      <c r="M597" s="28">
        <v>3256</v>
      </c>
      <c r="N597" s="28" t="s">
        <v>1746</v>
      </c>
      <c r="O597" s="28" t="s">
        <v>1604</v>
      </c>
      <c r="P597" s="28"/>
      <c r="Q597" s="57"/>
      <c r="R597" s="57"/>
    </row>
    <row r="598" s="7" customFormat="1" ht="85.5" spans="1:18">
      <c r="A598" s="28" t="s">
        <v>554</v>
      </c>
      <c r="B598" s="36" t="s">
        <v>555</v>
      </c>
      <c r="C598" s="28" t="s">
        <v>98</v>
      </c>
      <c r="D598" s="28" t="s">
        <v>1747</v>
      </c>
      <c r="E598" s="28" t="s">
        <v>266</v>
      </c>
      <c r="F598" s="28" t="s">
        <v>1748</v>
      </c>
      <c r="G598" s="28">
        <v>49.89</v>
      </c>
      <c r="H598" s="28">
        <v>49.89</v>
      </c>
      <c r="I598" s="28"/>
      <c r="J598" s="28"/>
      <c r="K598" s="41" t="s">
        <v>96</v>
      </c>
      <c r="L598" s="28">
        <v>167</v>
      </c>
      <c r="M598" s="28">
        <v>34</v>
      </c>
      <c r="N598" s="28" t="s">
        <v>1749</v>
      </c>
      <c r="O598" s="28" t="s">
        <v>1604</v>
      </c>
      <c r="P598" s="28"/>
      <c r="Q598" s="57"/>
      <c r="R598" s="57"/>
    </row>
    <row r="599" s="7" customFormat="1" ht="57" spans="1:18">
      <c r="A599" s="28" t="s">
        <v>554</v>
      </c>
      <c r="B599" s="28" t="s">
        <v>1022</v>
      </c>
      <c r="C599" s="28" t="s">
        <v>1023</v>
      </c>
      <c r="D599" s="28" t="s">
        <v>1750</v>
      </c>
      <c r="E599" s="28" t="s">
        <v>266</v>
      </c>
      <c r="F599" s="28" t="s">
        <v>280</v>
      </c>
      <c r="G599" s="28">
        <v>15</v>
      </c>
      <c r="H599" s="28">
        <v>15</v>
      </c>
      <c r="I599" s="28"/>
      <c r="J599" s="28"/>
      <c r="K599" s="41" t="s">
        <v>96</v>
      </c>
      <c r="L599" s="28">
        <v>354</v>
      </c>
      <c r="M599" s="28">
        <v>82</v>
      </c>
      <c r="N599" s="28" t="s">
        <v>1751</v>
      </c>
      <c r="O599" s="28" t="s">
        <v>1604</v>
      </c>
      <c r="P599" s="28"/>
      <c r="Q599" s="57"/>
      <c r="R599" s="57"/>
    </row>
    <row r="600" s="7" customFormat="1" ht="114" spans="1:18">
      <c r="A600" s="28" t="s">
        <v>554</v>
      </c>
      <c r="B600" s="28" t="s">
        <v>72</v>
      </c>
      <c r="C600" s="28" t="s">
        <v>1231</v>
      </c>
      <c r="D600" s="28" t="s">
        <v>1752</v>
      </c>
      <c r="E600" s="28" t="s">
        <v>266</v>
      </c>
      <c r="F600" s="28" t="s">
        <v>982</v>
      </c>
      <c r="G600" s="28">
        <v>21.99</v>
      </c>
      <c r="H600" s="28">
        <v>21.99</v>
      </c>
      <c r="I600" s="28"/>
      <c r="J600" s="28"/>
      <c r="K600" s="41" t="s">
        <v>96</v>
      </c>
      <c r="L600" s="28">
        <v>167</v>
      </c>
      <c r="M600" s="28">
        <v>34</v>
      </c>
      <c r="N600" s="28" t="s">
        <v>1753</v>
      </c>
      <c r="O600" s="28" t="s">
        <v>1604</v>
      </c>
      <c r="P600" s="28"/>
      <c r="Q600" s="57"/>
      <c r="R600" s="57"/>
    </row>
    <row r="601" s="7" customFormat="1" ht="71.25" spans="1:18">
      <c r="A601" s="28" t="s">
        <v>554</v>
      </c>
      <c r="B601" s="36" t="s">
        <v>555</v>
      </c>
      <c r="C601" s="28" t="s">
        <v>98</v>
      </c>
      <c r="D601" s="28" t="s">
        <v>1747</v>
      </c>
      <c r="E601" s="28" t="s">
        <v>266</v>
      </c>
      <c r="F601" s="28" t="s">
        <v>627</v>
      </c>
      <c r="G601" s="29">
        <v>83</v>
      </c>
      <c r="H601" s="29"/>
      <c r="I601" s="29">
        <v>83</v>
      </c>
      <c r="J601" s="28"/>
      <c r="K601" s="41" t="s">
        <v>96</v>
      </c>
      <c r="L601" s="28">
        <v>214</v>
      </c>
      <c r="M601" s="28">
        <v>78</v>
      </c>
      <c r="N601" s="28" t="s">
        <v>1754</v>
      </c>
      <c r="O601" s="28" t="s">
        <v>1604</v>
      </c>
      <c r="P601" s="28"/>
      <c r="Q601" s="57"/>
      <c r="R601" s="57"/>
    </row>
    <row r="602" s="7" customFormat="1" ht="57" spans="1:18">
      <c r="A602" s="28" t="s">
        <v>554</v>
      </c>
      <c r="B602" s="28" t="s">
        <v>551</v>
      </c>
      <c r="C602" s="28" t="s">
        <v>1149</v>
      </c>
      <c r="D602" s="28" t="s">
        <v>1755</v>
      </c>
      <c r="E602" s="28" t="s">
        <v>266</v>
      </c>
      <c r="F602" s="28" t="s">
        <v>1756</v>
      </c>
      <c r="G602" s="29">
        <v>25.75</v>
      </c>
      <c r="H602" s="29"/>
      <c r="I602" s="29">
        <v>25.75</v>
      </c>
      <c r="J602" s="28"/>
      <c r="K602" s="41" t="s">
        <v>96</v>
      </c>
      <c r="L602" s="28">
        <v>207</v>
      </c>
      <c r="M602" s="28">
        <v>78</v>
      </c>
      <c r="N602" s="28" t="s">
        <v>1757</v>
      </c>
      <c r="O602" s="28" t="s">
        <v>1604</v>
      </c>
      <c r="P602" s="28"/>
      <c r="Q602" s="57"/>
      <c r="R602" s="57"/>
    </row>
    <row r="603" s="7" customFormat="1" ht="57" spans="1:18">
      <c r="A603" s="28" t="s">
        <v>846</v>
      </c>
      <c r="B603" s="28" t="s">
        <v>853</v>
      </c>
      <c r="C603" s="28" t="s">
        <v>1758</v>
      </c>
      <c r="D603" s="28" t="s">
        <v>1759</v>
      </c>
      <c r="E603" s="28" t="s">
        <v>266</v>
      </c>
      <c r="F603" s="28" t="s">
        <v>982</v>
      </c>
      <c r="G603" s="28">
        <v>10</v>
      </c>
      <c r="H603" s="28">
        <v>10</v>
      </c>
      <c r="I603" s="28"/>
      <c r="J603" s="28"/>
      <c r="K603" s="41" t="s">
        <v>96</v>
      </c>
      <c r="L603" s="28">
        <v>241</v>
      </c>
      <c r="M603" s="28">
        <v>44</v>
      </c>
      <c r="N603" s="28" t="s">
        <v>1760</v>
      </c>
      <c r="O603" s="28" t="s">
        <v>1604</v>
      </c>
      <c r="P603" s="28"/>
      <c r="Q603" s="57"/>
      <c r="R603" s="57"/>
    </row>
    <row r="604" s="7" customFormat="1" ht="285" spans="1:18">
      <c r="A604" s="28" t="s">
        <v>104</v>
      </c>
      <c r="B604" s="28" t="s">
        <v>72</v>
      </c>
      <c r="C604" s="28" t="s">
        <v>1601</v>
      </c>
      <c r="D604" s="28" t="s">
        <v>1761</v>
      </c>
      <c r="E604" s="28" t="s">
        <v>168</v>
      </c>
      <c r="F604" s="28" t="s">
        <v>1762</v>
      </c>
      <c r="G604" s="28">
        <v>293</v>
      </c>
      <c r="H604" s="28">
        <v>293</v>
      </c>
      <c r="I604" s="28"/>
      <c r="J604" s="28"/>
      <c r="K604" s="41" t="s">
        <v>96</v>
      </c>
      <c r="L604" s="28">
        <v>50</v>
      </c>
      <c r="M604" s="28">
        <v>50</v>
      </c>
      <c r="N604" s="28" t="s">
        <v>1763</v>
      </c>
      <c r="O604" s="28" t="s">
        <v>1604</v>
      </c>
      <c r="P604" s="28"/>
      <c r="Q604" s="57"/>
      <c r="R604" s="57"/>
    </row>
    <row r="605" s="7" customFormat="1" ht="171" spans="1:18">
      <c r="A605" s="28" t="s">
        <v>554</v>
      </c>
      <c r="B605" s="28" t="s">
        <v>1022</v>
      </c>
      <c r="C605" s="28" t="s">
        <v>1023</v>
      </c>
      <c r="D605" s="28" t="s">
        <v>1764</v>
      </c>
      <c r="E605" s="28" t="s">
        <v>168</v>
      </c>
      <c r="F605" s="28" t="s">
        <v>1765</v>
      </c>
      <c r="G605" s="29">
        <v>49</v>
      </c>
      <c r="H605" s="29">
        <v>49</v>
      </c>
      <c r="I605" s="29"/>
      <c r="J605" s="28"/>
      <c r="K605" s="41" t="s">
        <v>96</v>
      </c>
      <c r="L605" s="28">
        <v>294</v>
      </c>
      <c r="M605" s="28">
        <v>89</v>
      </c>
      <c r="N605" s="28" t="s">
        <v>1766</v>
      </c>
      <c r="O605" s="28" t="s">
        <v>1604</v>
      </c>
      <c r="P605" s="28"/>
      <c r="Q605" s="57"/>
      <c r="R605" s="57"/>
    </row>
    <row r="606" s="7" customFormat="1" ht="142.5" spans="1:18">
      <c r="A606" s="28" t="s">
        <v>554</v>
      </c>
      <c r="B606" s="28" t="s">
        <v>72</v>
      </c>
      <c r="C606" s="28" t="s">
        <v>1243</v>
      </c>
      <c r="D606" s="28" t="s">
        <v>1767</v>
      </c>
      <c r="E606" s="28" t="s">
        <v>168</v>
      </c>
      <c r="F606" s="28" t="s">
        <v>1768</v>
      </c>
      <c r="G606" s="29">
        <v>18.7</v>
      </c>
      <c r="H606" s="29">
        <v>18.7</v>
      </c>
      <c r="I606" s="29"/>
      <c r="J606" s="28"/>
      <c r="K606" s="41" t="s">
        <v>96</v>
      </c>
      <c r="L606" s="28">
        <v>504</v>
      </c>
      <c r="M606" s="28">
        <v>141</v>
      </c>
      <c r="N606" s="28" t="s">
        <v>1769</v>
      </c>
      <c r="O606" s="28" t="s">
        <v>1604</v>
      </c>
      <c r="P606" s="28"/>
      <c r="Q606" s="57"/>
      <c r="R606" s="57"/>
    </row>
    <row r="607" s="7" customFormat="1" ht="85.5" spans="1:18">
      <c r="A607" s="28" t="s">
        <v>554</v>
      </c>
      <c r="B607" s="28" t="s">
        <v>551</v>
      </c>
      <c r="C607" s="28" t="s">
        <v>1149</v>
      </c>
      <c r="D607" s="28" t="s">
        <v>1770</v>
      </c>
      <c r="E607" s="28" t="s">
        <v>168</v>
      </c>
      <c r="F607" s="28" t="s">
        <v>1771</v>
      </c>
      <c r="G607" s="29">
        <v>40.09</v>
      </c>
      <c r="H607" s="29"/>
      <c r="I607" s="29">
        <v>40.09</v>
      </c>
      <c r="J607" s="28"/>
      <c r="K607" s="41" t="s">
        <v>96</v>
      </c>
      <c r="L607" s="28">
        <v>180</v>
      </c>
      <c r="M607" s="28">
        <v>63</v>
      </c>
      <c r="N607" s="28" t="s">
        <v>1772</v>
      </c>
      <c r="O607" s="28" t="s">
        <v>1604</v>
      </c>
      <c r="P607" s="28"/>
      <c r="Q607" s="57"/>
      <c r="R607" s="57"/>
    </row>
    <row r="608" s="7" customFormat="1" ht="171" spans="1:18">
      <c r="A608" s="28" t="s">
        <v>554</v>
      </c>
      <c r="B608" s="28" t="s">
        <v>72</v>
      </c>
      <c r="C608" s="28" t="s">
        <v>1231</v>
      </c>
      <c r="D608" s="28" t="s">
        <v>1773</v>
      </c>
      <c r="E608" s="28" t="s">
        <v>168</v>
      </c>
      <c r="F608" s="28" t="s">
        <v>594</v>
      </c>
      <c r="G608" s="29">
        <v>58.5</v>
      </c>
      <c r="H608" s="29"/>
      <c r="I608" s="29">
        <v>58.5</v>
      </c>
      <c r="J608" s="28"/>
      <c r="K608" s="41" t="s">
        <v>96</v>
      </c>
      <c r="L608" s="28">
        <v>194</v>
      </c>
      <c r="M608" s="28">
        <v>66</v>
      </c>
      <c r="N608" s="28" t="s">
        <v>1774</v>
      </c>
      <c r="O608" s="28" t="s">
        <v>1604</v>
      </c>
      <c r="P608" s="28"/>
      <c r="Q608" s="57"/>
      <c r="R608" s="57"/>
    </row>
    <row r="609" s="7" customFormat="1" ht="57" spans="1:18">
      <c r="A609" s="28" t="s">
        <v>554</v>
      </c>
      <c r="B609" s="36" t="s">
        <v>555</v>
      </c>
      <c r="C609" s="28" t="s">
        <v>98</v>
      </c>
      <c r="D609" s="28" t="s">
        <v>1775</v>
      </c>
      <c r="E609" s="28" t="s">
        <v>168</v>
      </c>
      <c r="F609" s="28" t="s">
        <v>1776</v>
      </c>
      <c r="G609" s="28">
        <v>48.6</v>
      </c>
      <c r="H609" s="28"/>
      <c r="I609" s="28">
        <v>48.6</v>
      </c>
      <c r="J609" s="28"/>
      <c r="K609" s="41" t="s">
        <v>96</v>
      </c>
      <c r="L609" s="28">
        <v>182</v>
      </c>
      <c r="M609" s="28">
        <v>62</v>
      </c>
      <c r="N609" s="28" t="s">
        <v>1777</v>
      </c>
      <c r="O609" s="28" t="s">
        <v>1604</v>
      </c>
      <c r="P609" s="28"/>
      <c r="Q609" s="57"/>
      <c r="R609" s="57"/>
    </row>
    <row r="610" s="7" customFormat="1" ht="57" spans="1:18">
      <c r="A610" s="28" t="s">
        <v>554</v>
      </c>
      <c r="B610" s="28" t="s">
        <v>1022</v>
      </c>
      <c r="C610" s="28" t="s">
        <v>1023</v>
      </c>
      <c r="D610" s="28" t="s">
        <v>1778</v>
      </c>
      <c r="E610" s="28" t="s">
        <v>221</v>
      </c>
      <c r="F610" s="28" t="s">
        <v>473</v>
      </c>
      <c r="G610" s="29">
        <v>16.4</v>
      </c>
      <c r="H610" s="29">
        <v>16.4</v>
      </c>
      <c r="I610" s="29"/>
      <c r="J610" s="28"/>
      <c r="K610" s="41" t="s">
        <v>96</v>
      </c>
      <c r="L610" s="28">
        <v>241</v>
      </c>
      <c r="M610" s="28">
        <v>44</v>
      </c>
      <c r="N610" s="28" t="s">
        <v>1662</v>
      </c>
      <c r="O610" s="28" t="s">
        <v>1604</v>
      </c>
      <c r="P610" s="28"/>
      <c r="Q610" s="57"/>
      <c r="R610" s="57"/>
    </row>
    <row r="611" s="7" customFormat="1" ht="71.25" spans="1:18">
      <c r="A611" s="28" t="s">
        <v>554</v>
      </c>
      <c r="B611" s="28" t="s">
        <v>551</v>
      </c>
      <c r="C611" s="28" t="s">
        <v>551</v>
      </c>
      <c r="D611" s="28" t="s">
        <v>1779</v>
      </c>
      <c r="E611" s="28" t="s">
        <v>221</v>
      </c>
      <c r="F611" s="28" t="s">
        <v>341</v>
      </c>
      <c r="G611" s="29">
        <v>111</v>
      </c>
      <c r="H611" s="29">
        <v>111</v>
      </c>
      <c r="I611" s="29"/>
      <c r="J611" s="28"/>
      <c r="K611" s="41" t="s">
        <v>96</v>
      </c>
      <c r="L611" s="28">
        <v>354</v>
      </c>
      <c r="M611" s="28">
        <v>87</v>
      </c>
      <c r="N611" s="28" t="s">
        <v>1780</v>
      </c>
      <c r="O611" s="28" t="s">
        <v>1604</v>
      </c>
      <c r="P611" s="28"/>
      <c r="Q611" s="57"/>
      <c r="R611" s="57"/>
    </row>
    <row r="612" s="7" customFormat="1" ht="81" spans="1:18">
      <c r="A612" s="28" t="s">
        <v>554</v>
      </c>
      <c r="B612" s="28" t="s">
        <v>1022</v>
      </c>
      <c r="C612" s="28" t="s">
        <v>1023</v>
      </c>
      <c r="D612" s="60" t="s">
        <v>1781</v>
      </c>
      <c r="E612" s="61" t="s">
        <v>221</v>
      </c>
      <c r="F612" s="60" t="s">
        <v>1782</v>
      </c>
      <c r="G612" s="62">
        <v>32.9</v>
      </c>
      <c r="H612" s="62"/>
      <c r="I612" s="62">
        <v>32.9</v>
      </c>
      <c r="J612" s="66"/>
      <c r="K612" s="41" t="s">
        <v>96</v>
      </c>
      <c r="L612" s="43">
        <v>148</v>
      </c>
      <c r="M612" s="43">
        <v>35</v>
      </c>
      <c r="N612" s="28" t="s">
        <v>1783</v>
      </c>
      <c r="O612" s="28" t="s">
        <v>1604</v>
      </c>
      <c r="P612" s="28"/>
      <c r="Q612" s="57"/>
      <c r="R612" s="57"/>
    </row>
    <row r="613" s="7" customFormat="1" ht="71.25" spans="1:18">
      <c r="A613" s="28" t="s">
        <v>554</v>
      </c>
      <c r="B613" s="28" t="s">
        <v>1022</v>
      </c>
      <c r="C613" s="28" t="s">
        <v>1023</v>
      </c>
      <c r="D613" s="28" t="s">
        <v>1784</v>
      </c>
      <c r="E613" s="28" t="s">
        <v>241</v>
      </c>
      <c r="F613" s="28" t="s">
        <v>1785</v>
      </c>
      <c r="G613" s="29">
        <v>19.19</v>
      </c>
      <c r="H613" s="29">
        <v>19.19</v>
      </c>
      <c r="I613" s="29"/>
      <c r="J613" s="28"/>
      <c r="K613" s="41" t="s">
        <v>96</v>
      </c>
      <c r="L613" s="28">
        <v>434</v>
      </c>
      <c r="M613" s="28">
        <v>81</v>
      </c>
      <c r="N613" s="28" t="s">
        <v>1657</v>
      </c>
      <c r="O613" s="28" t="s">
        <v>1604</v>
      </c>
      <c r="P613" s="28"/>
      <c r="Q613" s="57"/>
      <c r="R613" s="57"/>
    </row>
    <row r="614" s="7" customFormat="1" ht="85.5" spans="1:18">
      <c r="A614" s="28" t="s">
        <v>554</v>
      </c>
      <c r="B614" s="28" t="s">
        <v>1022</v>
      </c>
      <c r="C614" s="28" t="s">
        <v>1023</v>
      </c>
      <c r="D614" s="28" t="s">
        <v>1786</v>
      </c>
      <c r="E614" s="28" t="s">
        <v>241</v>
      </c>
      <c r="F614" s="28" t="s">
        <v>374</v>
      </c>
      <c r="G614" s="29">
        <v>25.4</v>
      </c>
      <c r="H614" s="29">
        <v>25.4</v>
      </c>
      <c r="I614" s="29"/>
      <c r="J614" s="28"/>
      <c r="K614" s="41" t="s">
        <v>96</v>
      </c>
      <c r="L614" s="28">
        <v>217</v>
      </c>
      <c r="M614" s="28">
        <v>45</v>
      </c>
      <c r="N614" s="28" t="s">
        <v>1787</v>
      </c>
      <c r="O614" s="28" t="s">
        <v>1604</v>
      </c>
      <c r="P614" s="28"/>
      <c r="Q614" s="57"/>
      <c r="R614" s="57"/>
    </row>
    <row r="615" s="7" customFormat="1" ht="99.75" spans="1:18">
      <c r="A615" s="28" t="s">
        <v>554</v>
      </c>
      <c r="B615" s="36" t="s">
        <v>555</v>
      </c>
      <c r="C615" s="28" t="s">
        <v>98</v>
      </c>
      <c r="D615" s="28" t="s">
        <v>1622</v>
      </c>
      <c r="E615" s="28" t="s">
        <v>241</v>
      </c>
      <c r="F615" s="28" t="s">
        <v>1788</v>
      </c>
      <c r="G615" s="29">
        <v>90</v>
      </c>
      <c r="H615" s="29"/>
      <c r="I615" s="29">
        <v>90</v>
      </c>
      <c r="J615" s="28"/>
      <c r="K615" s="41" t="s">
        <v>96</v>
      </c>
      <c r="L615" s="28">
        <v>230</v>
      </c>
      <c r="M615" s="28">
        <v>71</v>
      </c>
      <c r="N615" s="28" t="s">
        <v>1789</v>
      </c>
      <c r="O615" s="28" t="s">
        <v>1604</v>
      </c>
      <c r="P615" s="28"/>
      <c r="Q615" s="57"/>
      <c r="R615" s="57"/>
    </row>
    <row r="616" s="7" customFormat="1" ht="57" spans="1:18">
      <c r="A616" s="28" t="s">
        <v>554</v>
      </c>
      <c r="B616" s="28" t="s">
        <v>551</v>
      </c>
      <c r="C616" s="28" t="s">
        <v>1149</v>
      </c>
      <c r="D616" s="28" t="s">
        <v>1790</v>
      </c>
      <c r="E616" s="28" t="s">
        <v>241</v>
      </c>
      <c r="F616" s="28" t="s">
        <v>1791</v>
      </c>
      <c r="G616" s="29">
        <v>40</v>
      </c>
      <c r="H616" s="29"/>
      <c r="I616" s="29">
        <v>40</v>
      </c>
      <c r="J616" s="28"/>
      <c r="K616" s="41" t="s">
        <v>96</v>
      </c>
      <c r="L616" s="28">
        <v>376</v>
      </c>
      <c r="M616" s="28">
        <v>151</v>
      </c>
      <c r="N616" s="28" t="s">
        <v>1792</v>
      </c>
      <c r="O616" s="28" t="s">
        <v>1604</v>
      </c>
      <c r="P616" s="28"/>
      <c r="Q616" s="57"/>
      <c r="R616" s="57"/>
    </row>
    <row r="617" s="7" customFormat="1" ht="99.75" spans="1:18">
      <c r="A617" s="28" t="s">
        <v>554</v>
      </c>
      <c r="B617" s="36" t="s">
        <v>555</v>
      </c>
      <c r="C617" s="28" t="s">
        <v>98</v>
      </c>
      <c r="D617" s="28" t="s">
        <v>1793</v>
      </c>
      <c r="E617" s="28" t="s">
        <v>241</v>
      </c>
      <c r="F617" s="28" t="s">
        <v>1788</v>
      </c>
      <c r="G617" s="29">
        <v>80</v>
      </c>
      <c r="H617" s="29"/>
      <c r="I617" s="29">
        <v>80</v>
      </c>
      <c r="J617" s="28"/>
      <c r="K617" s="41" t="s">
        <v>96</v>
      </c>
      <c r="L617" s="28">
        <v>230</v>
      </c>
      <c r="M617" s="28">
        <v>71</v>
      </c>
      <c r="N617" s="28" t="s">
        <v>1794</v>
      </c>
      <c r="O617" s="28" t="s">
        <v>1604</v>
      </c>
      <c r="P617" s="28"/>
      <c r="Q617" s="57"/>
      <c r="R617" s="57"/>
    </row>
    <row r="618" s="7" customFormat="1" ht="114" spans="1:18">
      <c r="A618" s="28" t="s">
        <v>554</v>
      </c>
      <c r="B618" s="28" t="s">
        <v>72</v>
      </c>
      <c r="C618" s="28" t="s">
        <v>1231</v>
      </c>
      <c r="D618" s="28" t="s">
        <v>1795</v>
      </c>
      <c r="E618" s="28" t="s">
        <v>241</v>
      </c>
      <c r="F618" s="28" t="s">
        <v>1796</v>
      </c>
      <c r="G618" s="29">
        <v>48</v>
      </c>
      <c r="H618" s="29"/>
      <c r="I618" s="29">
        <v>48</v>
      </c>
      <c r="J618" s="28"/>
      <c r="K618" s="41" t="s">
        <v>96</v>
      </c>
      <c r="L618" s="28">
        <v>178</v>
      </c>
      <c r="M618" s="28">
        <v>48</v>
      </c>
      <c r="N618" s="28" t="s">
        <v>1797</v>
      </c>
      <c r="O618" s="28" t="s">
        <v>1604</v>
      </c>
      <c r="P618" s="28"/>
      <c r="Q618" s="57"/>
      <c r="R618" s="57"/>
    </row>
    <row r="619" s="7" customFormat="1" ht="57" spans="1:18">
      <c r="A619" s="28" t="s">
        <v>554</v>
      </c>
      <c r="B619" s="28" t="s">
        <v>551</v>
      </c>
      <c r="C619" s="28" t="s">
        <v>1149</v>
      </c>
      <c r="D619" s="28" t="s">
        <v>1798</v>
      </c>
      <c r="E619" s="28" t="s">
        <v>241</v>
      </c>
      <c r="F619" s="28" t="s">
        <v>1796</v>
      </c>
      <c r="G619" s="29">
        <v>25</v>
      </c>
      <c r="H619" s="29"/>
      <c r="I619" s="29">
        <v>25</v>
      </c>
      <c r="J619" s="28"/>
      <c r="K619" s="41" t="s">
        <v>96</v>
      </c>
      <c r="L619" s="28">
        <v>178</v>
      </c>
      <c r="M619" s="28">
        <v>48</v>
      </c>
      <c r="N619" s="28" t="s">
        <v>1643</v>
      </c>
      <c r="O619" s="28" t="s">
        <v>1604</v>
      </c>
      <c r="P619" s="28"/>
      <c r="Q619" s="57"/>
      <c r="R619" s="57"/>
    </row>
    <row r="620" s="7" customFormat="1" ht="128.25" spans="1:18">
      <c r="A620" s="28" t="s">
        <v>554</v>
      </c>
      <c r="B620" s="28" t="s">
        <v>551</v>
      </c>
      <c r="C620" s="28" t="s">
        <v>551</v>
      </c>
      <c r="D620" s="28" t="s">
        <v>1799</v>
      </c>
      <c r="E620" s="28" t="s">
        <v>241</v>
      </c>
      <c r="F620" s="28" t="s">
        <v>242</v>
      </c>
      <c r="G620" s="29">
        <v>98.43</v>
      </c>
      <c r="H620" s="29"/>
      <c r="I620" s="29">
        <v>98.43</v>
      </c>
      <c r="J620" s="28"/>
      <c r="K620" s="41" t="s">
        <v>96</v>
      </c>
      <c r="L620" s="28">
        <v>243</v>
      </c>
      <c r="M620" s="28">
        <v>84</v>
      </c>
      <c r="N620" s="28" t="s">
        <v>1800</v>
      </c>
      <c r="O620" s="28" t="s">
        <v>1604</v>
      </c>
      <c r="P620" s="28"/>
      <c r="Q620" s="57"/>
      <c r="R620" s="57"/>
    </row>
    <row r="621" s="7" customFormat="1" ht="156.75" spans="1:18">
      <c r="A621" s="28" t="s">
        <v>554</v>
      </c>
      <c r="B621" s="28" t="s">
        <v>1022</v>
      </c>
      <c r="C621" s="28" t="s">
        <v>1023</v>
      </c>
      <c r="D621" s="28" t="s">
        <v>1801</v>
      </c>
      <c r="E621" s="28" t="s">
        <v>188</v>
      </c>
      <c r="F621" s="28" t="s">
        <v>189</v>
      </c>
      <c r="G621" s="29">
        <v>58</v>
      </c>
      <c r="H621" s="29">
        <v>58</v>
      </c>
      <c r="I621" s="29"/>
      <c r="J621" s="28"/>
      <c r="K621" s="41" t="s">
        <v>96</v>
      </c>
      <c r="L621" s="28">
        <v>167</v>
      </c>
      <c r="M621" s="28">
        <v>34</v>
      </c>
      <c r="N621" s="28" t="s">
        <v>1753</v>
      </c>
      <c r="O621" s="28" t="s">
        <v>1604</v>
      </c>
      <c r="P621" s="28"/>
      <c r="Q621" s="57"/>
      <c r="R621" s="57"/>
    </row>
    <row r="622" s="7" customFormat="1" ht="57" spans="1:18">
      <c r="A622" s="28" t="s">
        <v>554</v>
      </c>
      <c r="B622" s="28" t="s">
        <v>551</v>
      </c>
      <c r="C622" s="28" t="s">
        <v>1149</v>
      </c>
      <c r="D622" s="28" t="s">
        <v>1802</v>
      </c>
      <c r="E622" s="28" t="s">
        <v>100</v>
      </c>
      <c r="F622" s="28" t="s">
        <v>1803</v>
      </c>
      <c r="G622" s="29">
        <v>20.17</v>
      </c>
      <c r="H622" s="29">
        <v>20.17</v>
      </c>
      <c r="I622" s="29"/>
      <c r="J622" s="28"/>
      <c r="K622" s="41" t="s">
        <v>96</v>
      </c>
      <c r="L622" s="28">
        <v>310</v>
      </c>
      <c r="M622" s="28">
        <v>73</v>
      </c>
      <c r="N622" s="28" t="s">
        <v>1804</v>
      </c>
      <c r="O622" s="28" t="s">
        <v>1604</v>
      </c>
      <c r="P622" s="28"/>
      <c r="Q622" s="57"/>
      <c r="R622" s="57"/>
    </row>
    <row r="623" s="7" customFormat="1" ht="71.25" spans="1:18">
      <c r="A623" s="28" t="s">
        <v>554</v>
      </c>
      <c r="B623" s="36" t="s">
        <v>555</v>
      </c>
      <c r="C623" s="28" t="s">
        <v>1122</v>
      </c>
      <c r="D623" s="28" t="s">
        <v>1805</v>
      </c>
      <c r="E623" s="28" t="s">
        <v>100</v>
      </c>
      <c r="F623" s="28" t="s">
        <v>1591</v>
      </c>
      <c r="G623" s="29">
        <v>15</v>
      </c>
      <c r="H623" s="29"/>
      <c r="I623" s="29">
        <v>15</v>
      </c>
      <c r="J623" s="28"/>
      <c r="K623" s="41" t="s">
        <v>96</v>
      </c>
      <c r="L623" s="28">
        <v>124</v>
      </c>
      <c r="M623" s="28">
        <v>36</v>
      </c>
      <c r="N623" s="28" t="s">
        <v>1806</v>
      </c>
      <c r="O623" s="28" t="s">
        <v>1604</v>
      </c>
      <c r="P623" s="28"/>
      <c r="Q623" s="57"/>
      <c r="R623" s="57"/>
    </row>
    <row r="624" s="7" customFormat="1" ht="114" spans="1:18">
      <c r="A624" s="28" t="s">
        <v>554</v>
      </c>
      <c r="B624" s="28" t="s">
        <v>1022</v>
      </c>
      <c r="C624" s="28" t="s">
        <v>1023</v>
      </c>
      <c r="D624" s="28" t="s">
        <v>1807</v>
      </c>
      <c r="E624" s="28" t="s">
        <v>180</v>
      </c>
      <c r="F624" s="28" t="s">
        <v>1808</v>
      </c>
      <c r="G624" s="29">
        <v>30</v>
      </c>
      <c r="H624" s="29">
        <v>30</v>
      </c>
      <c r="I624" s="29"/>
      <c r="J624" s="28"/>
      <c r="K624" s="41" t="s">
        <v>96</v>
      </c>
      <c r="L624" s="28">
        <v>50</v>
      </c>
      <c r="M624" s="28">
        <v>50</v>
      </c>
      <c r="N624" s="28" t="s">
        <v>1809</v>
      </c>
      <c r="O624" s="28" t="s">
        <v>1604</v>
      </c>
      <c r="P624" s="28"/>
      <c r="Q624" s="57"/>
      <c r="R624" s="57"/>
    </row>
    <row r="625" s="7" customFormat="1" ht="57" spans="1:18">
      <c r="A625" s="28" t="s">
        <v>554</v>
      </c>
      <c r="B625" s="28" t="s">
        <v>72</v>
      </c>
      <c r="C625" s="28" t="s">
        <v>1243</v>
      </c>
      <c r="D625" s="28" t="s">
        <v>1810</v>
      </c>
      <c r="E625" s="28" t="s">
        <v>180</v>
      </c>
      <c r="F625" s="28" t="s">
        <v>1571</v>
      </c>
      <c r="G625" s="29">
        <v>49.5</v>
      </c>
      <c r="H625" s="29">
        <v>49.5</v>
      </c>
      <c r="I625" s="29"/>
      <c r="J625" s="28"/>
      <c r="K625" s="41" t="s">
        <v>96</v>
      </c>
      <c r="L625" s="28">
        <v>50</v>
      </c>
      <c r="M625" s="28">
        <v>50</v>
      </c>
      <c r="N625" s="28" t="s">
        <v>1660</v>
      </c>
      <c r="O625" s="28" t="s">
        <v>1604</v>
      </c>
      <c r="P625" s="28"/>
      <c r="Q625" s="57"/>
      <c r="R625" s="57"/>
    </row>
    <row r="626" s="7" customFormat="1" ht="156.75" spans="1:18">
      <c r="A626" s="28" t="s">
        <v>554</v>
      </c>
      <c r="B626" s="28" t="s">
        <v>72</v>
      </c>
      <c r="C626" s="28" t="s">
        <v>559</v>
      </c>
      <c r="D626" s="28" t="s">
        <v>1811</v>
      </c>
      <c r="E626" s="28" t="s">
        <v>114</v>
      </c>
      <c r="F626" s="28" t="s">
        <v>1812</v>
      </c>
      <c r="G626" s="29">
        <v>89.82</v>
      </c>
      <c r="H626" s="29">
        <v>89.82</v>
      </c>
      <c r="I626" s="29"/>
      <c r="J626" s="28"/>
      <c r="K626" s="41" t="s">
        <v>96</v>
      </c>
      <c r="L626" s="28">
        <v>354</v>
      </c>
      <c r="M626" s="28">
        <v>87</v>
      </c>
      <c r="N626" s="28" t="s">
        <v>1685</v>
      </c>
      <c r="O626" s="28" t="s">
        <v>1604</v>
      </c>
      <c r="P626" s="28"/>
      <c r="Q626" s="57"/>
      <c r="R626" s="57"/>
    </row>
    <row r="627" s="7" customFormat="1" ht="57" spans="1:18">
      <c r="A627" s="28" t="s">
        <v>554</v>
      </c>
      <c r="B627" s="28" t="s">
        <v>551</v>
      </c>
      <c r="C627" s="28" t="s">
        <v>1149</v>
      </c>
      <c r="D627" s="28" t="s">
        <v>1813</v>
      </c>
      <c r="E627" s="28" t="s">
        <v>114</v>
      </c>
      <c r="F627" s="28" t="s">
        <v>1812</v>
      </c>
      <c r="G627" s="29">
        <v>41.04</v>
      </c>
      <c r="H627" s="29"/>
      <c r="I627" s="29">
        <v>41.04</v>
      </c>
      <c r="J627" s="28"/>
      <c r="K627" s="41" t="s">
        <v>96</v>
      </c>
      <c r="L627" s="28">
        <v>214</v>
      </c>
      <c r="M627" s="28">
        <v>56</v>
      </c>
      <c r="N627" s="28" t="s">
        <v>1814</v>
      </c>
      <c r="O627" s="28" t="s">
        <v>1604</v>
      </c>
      <c r="P627" s="28"/>
      <c r="Q627" s="57"/>
      <c r="R627" s="57"/>
    </row>
    <row r="628" s="7" customFormat="1" ht="128.25" spans="1:18">
      <c r="A628" s="28" t="s">
        <v>554</v>
      </c>
      <c r="B628" s="28" t="s">
        <v>72</v>
      </c>
      <c r="C628" s="28" t="s">
        <v>1231</v>
      </c>
      <c r="D628" s="28" t="s">
        <v>1815</v>
      </c>
      <c r="E628" s="28" t="s">
        <v>114</v>
      </c>
      <c r="F628" s="28" t="s">
        <v>1812</v>
      </c>
      <c r="G628" s="29">
        <v>15</v>
      </c>
      <c r="H628" s="29"/>
      <c r="I628" s="29">
        <v>15</v>
      </c>
      <c r="J628" s="28"/>
      <c r="K628" s="41" t="s">
        <v>96</v>
      </c>
      <c r="L628" s="28">
        <v>214</v>
      </c>
      <c r="M628" s="28">
        <v>56</v>
      </c>
      <c r="N628" s="28" t="s">
        <v>1816</v>
      </c>
      <c r="O628" s="28" t="s">
        <v>1604</v>
      </c>
      <c r="P628" s="28"/>
      <c r="Q628" s="57"/>
      <c r="R628" s="57"/>
    </row>
    <row r="629" s="7" customFormat="1" ht="57" spans="1:18">
      <c r="A629" s="28" t="s">
        <v>554</v>
      </c>
      <c r="B629" s="28" t="s">
        <v>551</v>
      </c>
      <c r="C629" s="28" t="s">
        <v>1149</v>
      </c>
      <c r="D629" s="28" t="s">
        <v>1817</v>
      </c>
      <c r="E629" s="28" t="s">
        <v>114</v>
      </c>
      <c r="F629" s="28" t="s">
        <v>1818</v>
      </c>
      <c r="G629" s="29">
        <v>19.49</v>
      </c>
      <c r="H629" s="29"/>
      <c r="I629" s="29">
        <v>19.49</v>
      </c>
      <c r="J629" s="28"/>
      <c r="K629" s="41" t="s">
        <v>96</v>
      </c>
      <c r="L629" s="28">
        <v>224</v>
      </c>
      <c r="M629" s="28">
        <v>75</v>
      </c>
      <c r="N629" s="28" t="s">
        <v>1819</v>
      </c>
      <c r="O629" s="28" t="s">
        <v>1604</v>
      </c>
      <c r="P629" s="28"/>
      <c r="Q629" s="57"/>
      <c r="R629" s="57"/>
    </row>
    <row r="630" s="7" customFormat="1" ht="199.5" spans="1:18">
      <c r="A630" s="63" t="s">
        <v>104</v>
      </c>
      <c r="B630" s="63" t="s">
        <v>72</v>
      </c>
      <c r="C630" s="28" t="s">
        <v>1601</v>
      </c>
      <c r="D630" s="28" t="s">
        <v>1820</v>
      </c>
      <c r="E630" s="28" t="s">
        <v>196</v>
      </c>
      <c r="F630" s="28" t="s">
        <v>530</v>
      </c>
      <c r="G630" s="29">
        <v>157</v>
      </c>
      <c r="H630" s="29">
        <v>157</v>
      </c>
      <c r="I630" s="29"/>
      <c r="J630" s="28"/>
      <c r="K630" s="41" t="s">
        <v>96</v>
      </c>
      <c r="L630" s="28">
        <v>354</v>
      </c>
      <c r="M630" s="28">
        <v>87</v>
      </c>
      <c r="N630" s="28" t="s">
        <v>1821</v>
      </c>
      <c r="O630" s="28" t="s">
        <v>1604</v>
      </c>
      <c r="P630" s="28"/>
      <c r="Q630" s="57"/>
      <c r="R630" s="57"/>
    </row>
    <row r="631" s="7" customFormat="1" ht="71.25" spans="1:18">
      <c r="A631" s="28" t="s">
        <v>104</v>
      </c>
      <c r="B631" s="28" t="s">
        <v>551</v>
      </c>
      <c r="C631" s="28" t="s">
        <v>551</v>
      </c>
      <c r="D631" s="28" t="s">
        <v>1822</v>
      </c>
      <c r="E631" s="28" t="s">
        <v>196</v>
      </c>
      <c r="F631" s="28" t="s">
        <v>530</v>
      </c>
      <c r="G631" s="29">
        <v>54</v>
      </c>
      <c r="H631" s="29"/>
      <c r="I631" s="29">
        <v>54</v>
      </c>
      <c r="J631" s="28"/>
      <c r="K631" s="41" t="s">
        <v>96</v>
      </c>
      <c r="L631" s="28">
        <v>185</v>
      </c>
      <c r="M631" s="28">
        <v>46</v>
      </c>
      <c r="N631" s="28" t="s">
        <v>1823</v>
      </c>
      <c r="O631" s="28" t="s">
        <v>1604</v>
      </c>
      <c r="P631" s="28"/>
      <c r="Q631" s="57"/>
      <c r="R631" s="57"/>
    </row>
    <row r="632" s="7" customFormat="1" ht="57" spans="1:18">
      <c r="A632" s="28" t="s">
        <v>554</v>
      </c>
      <c r="B632" s="28" t="s">
        <v>72</v>
      </c>
      <c r="C632" s="28" t="s">
        <v>559</v>
      </c>
      <c r="D632" s="28" t="s">
        <v>1824</v>
      </c>
      <c r="E632" s="28" t="s">
        <v>196</v>
      </c>
      <c r="F632" s="28" t="s">
        <v>1825</v>
      </c>
      <c r="G632" s="29">
        <v>22.82</v>
      </c>
      <c r="H632" s="29">
        <v>22.82</v>
      </c>
      <c r="I632" s="29"/>
      <c r="J632" s="28"/>
      <c r="K632" s="41" t="s">
        <v>96</v>
      </c>
      <c r="L632" s="28">
        <v>310</v>
      </c>
      <c r="M632" s="28">
        <v>73</v>
      </c>
      <c r="N632" s="28" t="s">
        <v>1717</v>
      </c>
      <c r="O632" s="28" t="s">
        <v>1604</v>
      </c>
      <c r="P632" s="28"/>
      <c r="Q632" s="57"/>
      <c r="R632" s="57"/>
    </row>
    <row r="633" s="7" customFormat="1" ht="57" spans="1:18">
      <c r="A633" s="28" t="s">
        <v>554</v>
      </c>
      <c r="B633" s="28" t="s">
        <v>551</v>
      </c>
      <c r="C633" s="28" t="s">
        <v>1149</v>
      </c>
      <c r="D633" s="28" t="s">
        <v>1826</v>
      </c>
      <c r="E633" s="28" t="s">
        <v>196</v>
      </c>
      <c r="F633" s="28" t="s">
        <v>1827</v>
      </c>
      <c r="G633" s="29">
        <v>20</v>
      </c>
      <c r="H633" s="29"/>
      <c r="I633" s="29">
        <v>20</v>
      </c>
      <c r="J633" s="28"/>
      <c r="K633" s="41" t="s">
        <v>96</v>
      </c>
      <c r="L633" s="28">
        <v>182</v>
      </c>
      <c r="M633" s="28">
        <v>56</v>
      </c>
      <c r="N633" s="28" t="s">
        <v>1643</v>
      </c>
      <c r="O633" s="28" t="s">
        <v>1604</v>
      </c>
      <c r="P633" s="28"/>
      <c r="Q633" s="57"/>
      <c r="R633" s="57"/>
    </row>
    <row r="634" s="7" customFormat="1" ht="99.75" spans="1:18">
      <c r="A634" s="28" t="s">
        <v>554</v>
      </c>
      <c r="B634" s="36" t="s">
        <v>555</v>
      </c>
      <c r="C634" s="28" t="s">
        <v>98</v>
      </c>
      <c r="D634" s="28" t="s">
        <v>1828</v>
      </c>
      <c r="E634" s="28" t="s">
        <v>184</v>
      </c>
      <c r="F634" s="28" t="s">
        <v>1829</v>
      </c>
      <c r="G634" s="29">
        <v>58.5</v>
      </c>
      <c r="H634" s="30"/>
      <c r="I634" s="29">
        <v>58.5</v>
      </c>
      <c r="J634" s="29"/>
      <c r="K634" s="41" t="s">
        <v>96</v>
      </c>
      <c r="L634" s="28">
        <v>243</v>
      </c>
      <c r="M634" s="28">
        <v>52</v>
      </c>
      <c r="N634" s="43" t="s">
        <v>1830</v>
      </c>
      <c r="O634" s="43" t="s">
        <v>1604</v>
      </c>
      <c r="P634" s="28"/>
      <c r="Q634" s="57"/>
      <c r="R634" s="57"/>
    </row>
    <row r="635" s="7" customFormat="1" ht="85.5" spans="1:18">
      <c r="A635" s="28" t="s">
        <v>554</v>
      </c>
      <c r="B635" s="36" t="s">
        <v>1022</v>
      </c>
      <c r="C635" s="28" t="s">
        <v>1023</v>
      </c>
      <c r="D635" s="28" t="s">
        <v>1831</v>
      </c>
      <c r="E635" s="33" t="s">
        <v>192</v>
      </c>
      <c r="F635" s="28" t="s">
        <v>1651</v>
      </c>
      <c r="G635" s="29">
        <v>150</v>
      </c>
      <c r="H635" s="30"/>
      <c r="I635" s="29">
        <v>150</v>
      </c>
      <c r="J635" s="29"/>
      <c r="K635" s="41" t="s">
        <v>96</v>
      </c>
      <c r="L635" s="28">
        <v>414</v>
      </c>
      <c r="M635" s="28">
        <v>60</v>
      </c>
      <c r="N635" s="43" t="s">
        <v>1832</v>
      </c>
      <c r="O635" s="43" t="s">
        <v>1026</v>
      </c>
      <c r="P635" s="28"/>
      <c r="Q635" s="57"/>
      <c r="R635" s="57"/>
    </row>
    <row r="636" s="7" customFormat="1" ht="99.75" spans="1:18">
      <c r="A636" s="28" t="s">
        <v>554</v>
      </c>
      <c r="B636" s="36" t="s">
        <v>555</v>
      </c>
      <c r="C636" s="28" t="s">
        <v>98</v>
      </c>
      <c r="D636" s="28" t="s">
        <v>1833</v>
      </c>
      <c r="E636" s="28" t="s">
        <v>163</v>
      </c>
      <c r="F636" s="28" t="s">
        <v>1834</v>
      </c>
      <c r="G636" s="29">
        <v>93.02</v>
      </c>
      <c r="H636" s="30"/>
      <c r="I636" s="29">
        <v>93.02</v>
      </c>
      <c r="J636" s="29"/>
      <c r="K636" s="41" t="s">
        <v>96</v>
      </c>
      <c r="L636" s="28">
        <v>211</v>
      </c>
      <c r="M636" s="28">
        <v>44</v>
      </c>
      <c r="N636" s="43" t="s">
        <v>1835</v>
      </c>
      <c r="O636" s="43" t="s">
        <v>1604</v>
      </c>
      <c r="P636" s="28"/>
      <c r="Q636" s="57"/>
      <c r="R636" s="57"/>
    </row>
    <row r="637" s="8" customFormat="1" ht="114" customHeight="1" spans="1:22">
      <c r="A637" s="64" t="s">
        <v>1836</v>
      </c>
      <c r="B637" s="64"/>
      <c r="C637" s="64"/>
      <c r="D637" s="64"/>
      <c r="E637" s="64"/>
      <c r="F637" s="64"/>
      <c r="G637" s="65"/>
      <c r="H637" s="65"/>
      <c r="I637" s="65"/>
      <c r="J637" s="65"/>
      <c r="K637" s="64"/>
      <c r="L637" s="64"/>
      <c r="M637" s="64"/>
      <c r="N637" s="64"/>
      <c r="O637" s="64"/>
      <c r="P637" s="64"/>
      <c r="Q637" s="67"/>
      <c r="R637" s="67"/>
      <c r="V637" s="7"/>
    </row>
    <row r="638" spans="22:22">
      <c r="V638" s="8"/>
    </row>
  </sheetData>
  <sortState ref="A610:T637">
    <sortCondition ref="E610:E637"/>
  </sortState>
  <mergeCells count="16">
    <mergeCell ref="A2:P2"/>
    <mergeCell ref="E3:F3"/>
    <mergeCell ref="G3:J3"/>
    <mergeCell ref="S3:V3"/>
    <mergeCell ref="A5:B5"/>
    <mergeCell ref="A637:P637"/>
    <mergeCell ref="A3:A4"/>
    <mergeCell ref="B3:B4"/>
    <mergeCell ref="C3:C4"/>
    <mergeCell ref="D3:D4"/>
    <mergeCell ref="K3:K4"/>
    <mergeCell ref="L3:L4"/>
    <mergeCell ref="M3:M4"/>
    <mergeCell ref="N3:N4"/>
    <mergeCell ref="O3:O4"/>
    <mergeCell ref="P3:P4"/>
  </mergeCells>
  <dataValidations count="8">
    <dataValidation type="list" allowBlank="1" showInputMessage="1" showErrorMessage="1" sqref="T4">
      <formula1>$T$4:$T$4</formula1>
    </dataValidation>
    <dataValidation type="list" allowBlank="1" showInputMessage="1" showErrorMessage="1" sqref="K2 K5 K637 K638:K1048576">
      <formula1>$V$5:$V$5</formula1>
    </dataValidation>
    <dataValidation type="list" allowBlank="1" showInputMessage="1" showErrorMessage="1" sqref="A10 A11 A12 A17 A68 A72 A125 A126 A129 A143 A144 A156 A159 A160 A161 A162 A167 A292 A293 A294 A295 A296 A297 A300 A301 A304 A305 A342 A348 A358 A359 A362 A366 A367 A386 A389 A390 A391 A392 A405 A406 A409 A428 A474 A498 A499 A500 A524 A525 A528 A529 A530 A531 A532 A533 A534 A535 A536 A537 A6:A7 A8:A9 A13:A16 A18:A20 A21:A22 A23:A34 A35:A48 A49:A51 A52:A63 A64:A65 A66:A67 A69:A71 A73:A81 A82:A111 A112:A122 A123:A124 A127:A128 A130:A132 A133:A136 A137:A138 A139:A142 A145:A146 A147:A149 A150:A151 A152:A155 A157:A158 A163:A166 A168:A183 A184:A190 A191:A209 A210:A212 A213:A224 A225:A226 A227:A231 A232:A237 A238:A247 A248:A252 A253:A289 A290:A291 A298:A299 A302:A303 A306:A308 A309:A341 A343:A345 A346:A347 A349:A350 A351:A352 A353:A355 A356:A357 A360:A361 A363:A365 A368:A371 A372:A375 A376:A378 A379:A382 A383:A385 A387:A388 A393:A402 A403:A404 A407:A408 A410:A427 A429:A430 A431:A471 A472:A473 A475:A487 A488:A490 A491:A497 A501:A523 A526:A527">
      <formula1>数据源!$A$1:$M$1</formula1>
    </dataValidation>
    <dataValidation type="list" allowBlank="1" showInputMessage="1" showErrorMessage="1" sqref="B6 B7 B10 B11 B12 B17 B68 B72 B125 B126 B129 B143 B144 B150 B151 B156 B159 B160 B161 B162 B167 B292 B293 B294 B295 B296 B297 B300 B301 B304 B305 B342 B348 B358 B359 B362 B366 B367 B386 B389 B390 B391 B392 B405 B406 B409 B428 B474 B498 B499 B500 B524 B525 B528 B529 B537 B538 B539 B540 B543 B544 B545 B546 B547 B548 B549 B552 B553 B554 B555 B556 B559 B560 B561 B562 B563 B564 B567 B568 B569 B570 B571 B572 B575 B576 B577 B578 B579 B580 B581 B592 B593 B597 B598 B599 B600 B601 B602 B603 B604 B605 B606 B607 B608 B609 B610 C611 B621 B630 B631 B632 B633 B634 B635 B636 B8:B9 B13:B16 B18:B20 B21:B22 B23:B34 B35:B48 B49:B51 B52:B63 B64:B65 B66:B67 B69:B71 B73:B81 B82:B111 B112:B122 B123:B124 B127:B128 B130:B132 B133:B136 B137:B138 B139:B142 B145:B146 B147:B149 B152:B155 B157:B158 B163:B166 B168:B183 B184:B190 B191:B209 B210:B212 B213:B224 B225:B226 B227:B231 B232:B237 B238:B247 B248:B252 B253:B289 B290:B291 B298:B299 B302:B303 B306:B308 B309:B341 B343:B345 B346:B347 B349:B350 B351:B352 B353:B355 B356:B357 B360:B361 B363:B365 B368:B371 B372:B375 B376:B378 B379:B382 B383:B385 B387:B388 B393:B402 B403:B404 B407:B408 B410:B427 B429:B430 B431:B471 B472:B473 B475:B487 B488:B490 B491:B497 B501:B523 B526:B527 B541:B542 B550:B551 B557:B558 B565:B566 B573:B574 B582:B587 B588:B589 B590:B591 B611:B620 B622:B629">
      <formula1>INDIRECT($A6)</formula1>
    </dataValidation>
    <dataValidation type="list" allowBlank="1" showInputMessage="1" showErrorMessage="1" sqref="A538 A539 A540 A543 A544 A545 A546 A547 A548 A549 A552 A553 A554 A555 A556 A559 A560 A561 A562 A563 A564 A567 A568 A569 A570 A571 A572 A575 A576 A577 A578 A579 A580 A581 A592 A593 A594 A595 A596 A597 A598 A599 A600 A601 A602 A603 A604 A605 A606 A607 A608 A609 A610 A621 A631 A632 A633 A634 A635 A636 A541:A542 A550:A551 A557:A558 A565:A566 A573:A574 A582:A587 A588:A589 A590:A591 A611:A620 A622:A629">
      <formula1>[1]数据源!#REF!</formula1>
    </dataValidation>
    <dataValidation type="list" allowBlank="1" showInputMessage="1" showErrorMessage="1" sqref="K68 K72 K125 K126 K129 K143 K144 K156 K159 K160 K161 K162 K167 K292 K293 K294 K295 K296 K297 K300 K301 K304 K305 K342 K348 K358 K359 K362 K366 K367 K386 K389 K390 K391 K392 K405 K406 K409 K428 K474 K498 K499 K500 K524 K528 K529 J530 J531 J532 J533 J534 J535 J536 K537 K635 K636 K6:K12 K13:K16 K17:K18 K19:K20 K21:K22 K23:K35 K36:K48 K49:K51 K52:K63 K64:K65 K66:K67 K69:K71 K73:K81 K82:K111 K112:K122 K123:K124 K127:K128 K130:K132 K133:K136 K137:K138 K139:K142 K145:K146 K147:K149 K150:K151 K152:K155 K157:K158 K163:K166 K168:K183 K184:K190 K191:K209 K210:K212 K213:K224 K225:K226 K227:K231 K232:K237 K238:K247 K248:K252 K253:K289 K290:K291 K298:K299 K302:K303 K306:K308 K309:K341 K343:K345 K346:K347 K349:K350 K351:K352 K353:K355 K356:K357 K360:K361 K363:K365 K368:K371 K372:K375 K376:K378 K379:K382 K383:K385 K387:K388 K393:K402 K403:K404 K407:K408 K410:K427 K429:K430 K431:K471 K472:K473 K475:K487 K488:K490 K491:K497 K501:K523 K525:K527 K538:K634">
      <formula1>$V$4:$V$5</formula1>
    </dataValidation>
    <dataValidation type="list" allowBlank="1" showInputMessage="1" showErrorMessage="1" sqref="A630">
      <formula1>[2]数据源!#REF!</formula1>
    </dataValidation>
    <dataValidation allowBlank="1" showInputMessage="1" showErrorMessage="1" sqref="F530 F531 F532 F533 F534 F535 F536"/>
  </dataValidations>
  <printOptions horizontalCentered="1"/>
  <pageMargins left="0.55" right="0.55" top="0.786805555555556" bottom="0.786805555555556" header="0.511805555555556" footer="0.511805555555556"/>
  <pageSetup paperSize="8" firstPageNumber="7" fitToHeight="0" orientation="landscape" useFirstPageNumber="1" horizontalDpi="600"/>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D1" sqref="D1:D2 G1:G2 M1:M2 C1:C3 I1:I4 B1:B5 E1:E5 L1:L5 H1:H6 J1:J6 F1:F7 K1:K8 A1:A9"/>
    </sheetView>
  </sheetViews>
  <sheetFormatPr defaultColWidth="13.125" defaultRowHeight="38" customHeight="1"/>
  <cols>
    <col min="1" max="16384" width="13.125" style="1" customWidth="1"/>
  </cols>
  <sheetData>
    <row r="1" customHeight="1" spans="1:13">
      <c r="A1" s="2" t="s">
        <v>104</v>
      </c>
      <c r="B1" s="2" t="s">
        <v>798</v>
      </c>
      <c r="C1" s="2" t="s">
        <v>1837</v>
      </c>
      <c r="D1" s="2" t="s">
        <v>823</v>
      </c>
      <c r="E1" s="2" t="s">
        <v>828</v>
      </c>
      <c r="F1" s="2" t="s">
        <v>840</v>
      </c>
      <c r="G1" s="2" t="s">
        <v>1838</v>
      </c>
      <c r="H1" s="2" t="s">
        <v>1734</v>
      </c>
      <c r="I1" s="2" t="s">
        <v>846</v>
      </c>
      <c r="J1" s="2" t="s">
        <v>1014</v>
      </c>
      <c r="K1" s="2" t="s">
        <v>554</v>
      </c>
      <c r="L1" s="2" t="s">
        <v>1839</v>
      </c>
      <c r="M1" s="2" t="s">
        <v>1599</v>
      </c>
    </row>
    <row r="2" customHeight="1" spans="1:13">
      <c r="A2" s="3" t="s">
        <v>105</v>
      </c>
      <c r="B2" s="3" t="s">
        <v>803</v>
      </c>
      <c r="C2" s="3" t="s">
        <v>1840</v>
      </c>
      <c r="D2" s="3" t="s">
        <v>823</v>
      </c>
      <c r="E2" s="3" t="s">
        <v>1731</v>
      </c>
      <c r="F2" s="3" t="s">
        <v>841</v>
      </c>
      <c r="G2" s="3" t="s">
        <v>1841</v>
      </c>
      <c r="H2" s="3" t="s">
        <v>1735</v>
      </c>
      <c r="I2" s="3" t="s">
        <v>847</v>
      </c>
      <c r="J2" s="3" t="s">
        <v>1015</v>
      </c>
      <c r="K2" s="3" t="s">
        <v>1022</v>
      </c>
      <c r="L2" s="3" t="s">
        <v>1842</v>
      </c>
      <c r="M2" s="2" t="s">
        <v>1599</v>
      </c>
    </row>
    <row r="3" customHeight="1" spans="1:13">
      <c r="A3" s="4" t="s">
        <v>289</v>
      </c>
      <c r="B3" s="3" t="s">
        <v>810</v>
      </c>
      <c r="C3" s="3" t="s">
        <v>1843</v>
      </c>
      <c r="D3" s="2"/>
      <c r="E3" s="3" t="s">
        <v>1844</v>
      </c>
      <c r="F3" s="3" t="s">
        <v>1845</v>
      </c>
      <c r="G3" s="2"/>
      <c r="H3" s="3" t="s">
        <v>1846</v>
      </c>
      <c r="I3" s="3" t="s">
        <v>853</v>
      </c>
      <c r="J3" s="3" t="s">
        <v>1020</v>
      </c>
      <c r="K3" s="3" t="s">
        <v>1847</v>
      </c>
      <c r="L3" s="3" t="s">
        <v>1848</v>
      </c>
      <c r="M3" s="2"/>
    </row>
    <row r="4" customHeight="1" spans="1:13">
      <c r="A4" s="4" t="s">
        <v>327</v>
      </c>
      <c r="B4" s="3" t="s">
        <v>817</v>
      </c>
      <c r="C4" s="2"/>
      <c r="D4" s="2"/>
      <c r="E4" s="3" t="s">
        <v>1849</v>
      </c>
      <c r="F4" s="3" t="s">
        <v>1850</v>
      </c>
      <c r="G4" s="2"/>
      <c r="H4" s="3" t="s">
        <v>1851</v>
      </c>
      <c r="I4" s="3" t="s">
        <v>1008</v>
      </c>
      <c r="J4" s="3" t="s">
        <v>1852</v>
      </c>
      <c r="K4" s="3" t="s">
        <v>1853</v>
      </c>
      <c r="L4" s="3" t="s">
        <v>1854</v>
      </c>
      <c r="M4" s="2"/>
    </row>
    <row r="5" customHeight="1" spans="1:13">
      <c r="A5" s="4" t="s">
        <v>1855</v>
      </c>
      <c r="B5" s="3" t="s">
        <v>799</v>
      </c>
      <c r="C5" s="2"/>
      <c r="D5" s="2"/>
      <c r="E5" s="3" t="s">
        <v>829</v>
      </c>
      <c r="F5" s="3" t="s">
        <v>1856</v>
      </c>
      <c r="G5" s="2"/>
      <c r="H5" s="3" t="s">
        <v>1857</v>
      </c>
      <c r="I5" s="2"/>
      <c r="J5" s="3" t="s">
        <v>1858</v>
      </c>
      <c r="K5" s="3" t="s">
        <v>1859</v>
      </c>
      <c r="L5" s="3" t="s">
        <v>1860</v>
      </c>
      <c r="M5" s="2"/>
    </row>
    <row r="6" customHeight="1" spans="1:13">
      <c r="A6" s="3" t="s">
        <v>343</v>
      </c>
      <c r="B6" s="2"/>
      <c r="C6" s="2"/>
      <c r="D6" s="2"/>
      <c r="E6" s="2"/>
      <c r="F6" s="3" t="s">
        <v>1861</v>
      </c>
      <c r="G6" s="2"/>
      <c r="H6" s="3" t="s">
        <v>72</v>
      </c>
      <c r="I6" s="2"/>
      <c r="J6" s="3" t="s">
        <v>1862</v>
      </c>
      <c r="K6" s="3" t="s">
        <v>551</v>
      </c>
      <c r="L6" s="2"/>
      <c r="M6" s="2"/>
    </row>
    <row r="7" customHeight="1" spans="1:13">
      <c r="A7" s="3" t="s">
        <v>1863</v>
      </c>
      <c r="B7" s="2"/>
      <c r="C7" s="2"/>
      <c r="D7" s="2"/>
      <c r="E7" s="2"/>
      <c r="F7" s="3" t="s">
        <v>1864</v>
      </c>
      <c r="G7" s="2"/>
      <c r="H7" s="2"/>
      <c r="I7" s="2"/>
      <c r="J7" s="2"/>
      <c r="K7" s="3" t="s">
        <v>555</v>
      </c>
      <c r="L7" s="2"/>
      <c r="M7" s="2"/>
    </row>
    <row r="8" customHeight="1" spans="1:13">
      <c r="A8" s="3" t="s">
        <v>1865</v>
      </c>
      <c r="B8" s="2"/>
      <c r="C8" s="2"/>
      <c r="D8" s="2"/>
      <c r="E8" s="2"/>
      <c r="F8" s="2"/>
      <c r="G8" s="2"/>
      <c r="H8" s="2"/>
      <c r="I8" s="2"/>
      <c r="J8" s="2"/>
      <c r="K8" s="3" t="s">
        <v>72</v>
      </c>
      <c r="L8" s="2"/>
      <c r="M8" s="2"/>
    </row>
    <row r="9" customHeight="1" spans="1:13">
      <c r="A9" s="3" t="s">
        <v>72</v>
      </c>
      <c r="B9" s="4"/>
      <c r="C9" s="4"/>
      <c r="D9" s="4"/>
      <c r="E9" s="4"/>
      <c r="F9" s="4"/>
      <c r="G9" s="4"/>
      <c r="H9" s="4"/>
      <c r="I9" s="4"/>
      <c r="J9" s="4"/>
      <c r="K9" s="4"/>
      <c r="L9" s="4"/>
      <c r="M9" s="4"/>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汇总表  </vt:lpstr>
      <vt:lpstr>明细表</vt:lpstr>
      <vt:lpstr>数据源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GHZ</dc:creator>
  <cp:lastModifiedBy>回到过去</cp:lastModifiedBy>
  <dcterms:created xsi:type="dcterms:W3CDTF">2019-07-20T09:28:00Z</dcterms:created>
  <cp:lastPrinted>2019-07-26T07:41:00Z</cp:lastPrinted>
  <dcterms:modified xsi:type="dcterms:W3CDTF">2022-05-16T08:42:11Z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ED29E97B0A004D38850FF6CAF5A54D82</vt:lpwstr>
  </property>
  <property fmtid="{D5CDD505-2E9C-101B-9397-08002B2CF9AE}" pid="4" name="KSOReadingLayout">
    <vt:bool>true</vt:bool>
  </property>
  <property fmtid="{D5CDD505-2E9C-101B-9397-08002B2CF9AE}" pid="5" name="commondata">
    <vt:lpwstr>eyJoZGlkIjoiZWNkNGJiMTIzMzhiMWUxNGU3YTFhYzRjNDI4NzFmNjIifQ==</vt:lpwstr>
  </property>
</Properties>
</file>